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misters.sharepoint.com/sites/AMMINISTRAZIONE/Documenti condivisi/APPALTI SERVIZI FORNITURE/2016-2017-2018-2019-2020-2021-2022/"/>
    </mc:Choice>
  </mc:AlternateContent>
  <xr:revisionPtr revIDLastSave="319" documentId="13_ncr:1_{1F91E4C9-3973-40E5-9E7C-23B16115D60D}" xr6:coauthVersionLast="47" xr6:coauthVersionMax="47" xr10:uidLastSave="{1139401C-60C4-46ED-80B9-3EEAF2369E3B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7" i="1" l="1"/>
  <c r="J112" i="1"/>
  <c r="J113" i="1"/>
  <c r="J102" i="1"/>
  <c r="J88" i="1"/>
  <c r="J72" i="1"/>
  <c r="J68" i="1"/>
  <c r="J91" i="1"/>
  <c r="J85" i="1"/>
  <c r="J60" i="1"/>
  <c r="J75" i="1"/>
  <c r="J69" i="1"/>
  <c r="J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Amministrazione</author>
  </authors>
  <commentList>
    <comment ref="J72" authorId="0" shapeId="0" xr:uid="{EB6486C7-1A94-4FAF-A0EF-9FDF42D21A71}">
      <text>
        <r>
          <rPr>
            <b/>
            <sz val="9"/>
            <color indexed="81"/>
            <rFont val="Tahoma"/>
            <family val="2"/>
          </rPr>
          <t xml:space="preserve">ORD. 105/2020
ORD. 16/2021
ORD. 91/2021
ORD. 106/2021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8" authorId="0" shapeId="0" xr:uid="{1B4A3CB9-D83A-410C-A517-1022DB52998E}">
      <text>
        <r>
          <rPr>
            <b/>
            <sz val="9"/>
            <color indexed="81"/>
            <rFont val="Tahoma"/>
            <family val="2"/>
          </rPr>
          <t>ORD. 61/2021
ORD. 81/2021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8" authorId="0" shapeId="0" xr:uid="{F9DF61FD-DB2C-41ED-9E24-7ABF9F59E3B8}">
      <text>
        <r>
          <rPr>
            <b/>
            <sz val="9"/>
            <color indexed="81"/>
            <rFont val="Tahoma"/>
            <family val="2"/>
          </rPr>
          <t xml:space="preserve">ORD. 86/2021 € 5.480,00
+
ORD. 108/2021
</t>
        </r>
      </text>
    </comment>
    <comment ref="J91" authorId="0" shapeId="0" xr:uid="{D168E8A3-5FB3-47D4-BD05-57AC5AA46341}">
      <text>
        <r>
          <rPr>
            <b/>
            <sz val="9"/>
            <color indexed="81"/>
            <rFont val="Tahoma"/>
            <family val="2"/>
          </rPr>
          <t>Amministrazione:</t>
        </r>
        <r>
          <rPr>
            <sz val="9"/>
            <color indexed="81"/>
            <rFont val="Tahoma"/>
            <family val="2"/>
          </rPr>
          <t xml:space="preserve">
ORD. 92/2021</t>
        </r>
      </text>
    </comment>
  </commentList>
</comments>
</file>

<file path=xl/sharedStrings.xml><?xml version="1.0" encoding="utf-8"?>
<sst xmlns="http://schemas.openxmlformats.org/spreadsheetml/2006/main" count="1238" uniqueCount="366">
  <si>
    <t>AGGIUDICATARIO</t>
  </si>
  <si>
    <t>DATA INIZIO</t>
  </si>
  <si>
    <t>DATA FINE</t>
  </si>
  <si>
    <t>CUP</t>
  </si>
  <si>
    <t>CIG</t>
  </si>
  <si>
    <t>SCELTA CONTRAENTE</t>
  </si>
  <si>
    <t>CF/P. IVA</t>
  </si>
  <si>
    <t>DESCRIZIONE</t>
  </si>
  <si>
    <t>IMPORTO AGGIUDICAZIONE</t>
  </si>
  <si>
    <t>IMPORTO SOMME LIQUIDATE</t>
  </si>
  <si>
    <t>INVITATI</t>
  </si>
  <si>
    <t>E32I1600060007</t>
  </si>
  <si>
    <t>Z731946074</t>
  </si>
  <si>
    <t>PGB GROUP 2.0 srl</t>
  </si>
  <si>
    <t>ATTIVITà DI MARKETING, DIFFUSIONE E PROMOZIONE</t>
  </si>
  <si>
    <t>PROGETTO</t>
  </si>
  <si>
    <t>SMEDIP</t>
  </si>
  <si>
    <t>VISURA</t>
  </si>
  <si>
    <t>C/C DEDICATO</t>
  </si>
  <si>
    <t>REGOLARITà</t>
  </si>
  <si>
    <t>IDONEITà</t>
  </si>
  <si>
    <t>SI</t>
  </si>
  <si>
    <t>C.I.</t>
  </si>
  <si>
    <t>-</t>
  </si>
  <si>
    <t>Z3819DA303</t>
  </si>
  <si>
    <t>PCB PIEZOTRONICS SRL</t>
  </si>
  <si>
    <t>05836211009</t>
  </si>
  <si>
    <t>13356011000</t>
  </si>
  <si>
    <t>COMPONENTISTICA PER BANCO DI MISURA VIBRAZIONI</t>
  </si>
  <si>
    <t>CONTRATTO/ORDINE FIRMATO</t>
  </si>
  <si>
    <t>WITTE BARSKAMP KG</t>
  </si>
  <si>
    <t>DE815032313</t>
  </si>
  <si>
    <t>MANDRINO</t>
  </si>
  <si>
    <t>Z821A9A51E</t>
  </si>
  <si>
    <t>E32F1600019007</t>
  </si>
  <si>
    <t>ZCE1B13D48</t>
  </si>
  <si>
    <t>HEEGER MATERIALS</t>
  </si>
  <si>
    <t>USA</t>
  </si>
  <si>
    <t>CAMPONENTISTICA - SEMILAVORATI</t>
  </si>
  <si>
    <t>$ 1320</t>
  </si>
  <si>
    <t>REFRIGERAZIONE</t>
  </si>
  <si>
    <t>ZF11B1AEA5</t>
  </si>
  <si>
    <t>PRODOTTI GIANNI SRL</t>
  </si>
  <si>
    <t>08860270969</t>
  </si>
  <si>
    <t>VERSALUME LLC</t>
  </si>
  <si>
    <t>$ 1830</t>
  </si>
  <si>
    <t>FOBRE OTTICHE</t>
  </si>
  <si>
    <t>ZEB1C6C573</t>
  </si>
  <si>
    <t>HAMAMATSU SRL</t>
  </si>
  <si>
    <t>NANOSENS4LIFE</t>
  </si>
  <si>
    <t>SPETTROMETRI E CIRCUITI</t>
  </si>
  <si>
    <t>Z7711CA546A</t>
  </si>
  <si>
    <t>CINQUEPASCAL SRL</t>
  </si>
  <si>
    <t>EVATEC ITALIA SRL</t>
  </si>
  <si>
    <t>SAES RIAL VACUUM SRL</t>
  </si>
  <si>
    <t>POMPA TURBO Next</t>
  </si>
  <si>
    <t>Valvole GATE</t>
  </si>
  <si>
    <t>Componenti a disegno e lavorazioni</t>
  </si>
  <si>
    <t>ENERGIA</t>
  </si>
  <si>
    <t>E38I1600014007</t>
  </si>
  <si>
    <t>ZDF1D7EEA3</t>
  </si>
  <si>
    <t>ZA21D7E9F6</t>
  </si>
  <si>
    <t>ZE41D7ED0B</t>
  </si>
  <si>
    <t>04806060960</t>
  </si>
  <si>
    <t>NATIONAL INSTRUMENTS SRL</t>
  </si>
  <si>
    <t>02781830340</t>
  </si>
  <si>
    <t>COMPONENTISTICA Scheda acq dati</t>
  </si>
  <si>
    <t>GALOLINIO a disegno</t>
  </si>
  <si>
    <t>Z451E6E5FB</t>
  </si>
  <si>
    <t>07684030153</t>
  </si>
  <si>
    <t>09777310153</t>
  </si>
  <si>
    <t xml:space="preserve">Z1B1E58670 </t>
  </si>
  <si>
    <t>PERTEC SRL</t>
  </si>
  <si>
    <t>Z771FC1D87</t>
  </si>
  <si>
    <t>E32F17000160007</t>
  </si>
  <si>
    <t>GESTIONE TECNOPOLO</t>
  </si>
  <si>
    <t>Marketing della ricerca</t>
  </si>
  <si>
    <t>ZB8204B788</t>
  </si>
  <si>
    <t>M.P.I. MAGNETI PERMANENTI SRL</t>
  </si>
  <si>
    <t>Circuito magnetico assemblato</t>
  </si>
  <si>
    <t>DUE2LAB SRL</t>
  </si>
  <si>
    <t>02709820340</t>
  </si>
  <si>
    <t>Lavorazione per packaging accelerometri</t>
  </si>
  <si>
    <t>Lavorazione per packaging estensimetri</t>
  </si>
  <si>
    <t>NANOMEMS-X</t>
  </si>
  <si>
    <t>E32I16000060007</t>
  </si>
  <si>
    <t>B52I1600012009</t>
  </si>
  <si>
    <t>ZF1205436A</t>
  </si>
  <si>
    <t xml:space="preserve"> 
Z2020543F3</t>
  </si>
  <si>
    <t>Z5A20A65B9</t>
  </si>
  <si>
    <t>DB ELECTRONIC INSTRUMENTS SRL</t>
  </si>
  <si>
    <t>02302390154</t>
  </si>
  <si>
    <t>Componentistica elettronica</t>
  </si>
  <si>
    <t>nEXT300 Turbomolecolar pump DN100CF 80W</t>
  </si>
  <si>
    <t>CUSTOM IMPLANTS</t>
  </si>
  <si>
    <t>Z3820F0AB1</t>
  </si>
  <si>
    <t>D32I16000030009</t>
  </si>
  <si>
    <t>E82I16000220007</t>
  </si>
  <si>
    <t>M&amp;B SRL</t>
  </si>
  <si>
    <t>03553041207</t>
  </si>
  <si>
    <t>COMUNICAZIONE Tecnopolo Bologna CNR</t>
  </si>
  <si>
    <t>TECNOPOLO</t>
  </si>
  <si>
    <t>ZFA22AC1B0</t>
  </si>
  <si>
    <t>Z8B22ACCF3</t>
  </si>
  <si>
    <t>ESTE SRL</t>
  </si>
  <si>
    <t>SMAU SERVIZI SRL</t>
  </si>
  <si>
    <t>Z4A22B6703</t>
  </si>
  <si>
    <t>008021590966</t>
  </si>
  <si>
    <t xml:space="preserve">LAVORAZIONI TECHICHE </t>
  </si>
  <si>
    <t>02796871206</t>
  </si>
  <si>
    <t>Z2023A5553</t>
  </si>
  <si>
    <t>STAND R2B</t>
  </si>
  <si>
    <t>Z6B244EBF2</t>
  </si>
  <si>
    <t>Z36248AE35</t>
  </si>
  <si>
    <t>Z5B248AE60</t>
  </si>
  <si>
    <t>PERTEC SISTEMI SRL</t>
  </si>
  <si>
    <t>INNOVAMOL SRLS</t>
  </si>
  <si>
    <t>03458230368</t>
  </si>
  <si>
    <t>COMPONENTI IN ABS A DISEGNO</t>
  </si>
  <si>
    <t>PROVINO DI RIGENERATORE</t>
  </si>
  <si>
    <t>03616930362</t>
  </si>
  <si>
    <t>08021590966</t>
  </si>
  <si>
    <t>si</t>
  </si>
  <si>
    <t>LAVORAZIONI MECCANICHE</t>
  </si>
  <si>
    <t>Z0525799A7</t>
  </si>
  <si>
    <t>Z931F4C89D</t>
  </si>
  <si>
    <t>ORGANIC SPINTRONICS SRL</t>
  </si>
  <si>
    <t>02340421201</t>
  </si>
  <si>
    <t>Lavorazioni meccaniche per la realizzazione del packaging di dispositivi prototipali</t>
  </si>
  <si>
    <t>Z751B48320</t>
  </si>
  <si>
    <t>Lavorazioni per il packaging</t>
  </si>
  <si>
    <t>RS COMPONENTS SRL</t>
  </si>
  <si>
    <t>Componentistica elettrica ed elettronica</t>
  </si>
  <si>
    <t>Z4E1B1E4C2</t>
  </si>
  <si>
    <t>NO</t>
  </si>
  <si>
    <t>Z6228368CF</t>
  </si>
  <si>
    <t>E81F18000320009</t>
  </si>
  <si>
    <t>Z55299ABB6</t>
  </si>
  <si>
    <t>VERSALUMA LLC- USA</t>
  </si>
  <si>
    <t>Componentistica ottica e laser</t>
  </si>
  <si>
    <t>WE LIGHT</t>
  </si>
  <si>
    <t>AFFIDAMENTO DIRETTO - CONTRATTO INFERIORE  € 40.000,00--</t>
  </si>
  <si>
    <t xml:space="preserve">
Z642A39258</t>
  </si>
  <si>
    <t>HARTING SRL</t>
  </si>
  <si>
    <t>06215920155</t>
  </si>
  <si>
    <t>Lettore ed antenna per misura wireless</t>
  </si>
  <si>
    <t>DIGIMAN</t>
  </si>
  <si>
    <t>E31B18000650007</t>
  </si>
  <si>
    <t>Z832897AEC</t>
  </si>
  <si>
    <t>Stand preallestico fiera ecomondo 5/8 novembre 2019 RIMINI</t>
  </si>
  <si>
    <t xml:space="preserve">ITALIAN EXIBITION GROUP </t>
  </si>
  <si>
    <t>00139440408</t>
  </si>
  <si>
    <t>Z2C29A5AF3</t>
  </si>
  <si>
    <t>BONGIO MATILDE</t>
  </si>
  <si>
    <t>Consulenza e supporto per l’ideazione e l’elaborazione grafica dell’immagine coordinata (brochures, roll-up e
sito) del progetto FORTRESS</t>
  </si>
  <si>
    <t>FORTRESS</t>
  </si>
  <si>
    <t>I38D18000150009</t>
  </si>
  <si>
    <t>10218750965</t>
  </si>
  <si>
    <t>MEDFiL</t>
  </si>
  <si>
    <t>TASC</t>
  </si>
  <si>
    <t>Z442AB8118</t>
  </si>
  <si>
    <t>E61B18000440007</t>
  </si>
  <si>
    <t>SUPERCRAFT</t>
  </si>
  <si>
    <t>Z7C2AB817B</t>
  </si>
  <si>
    <t>B51F18000370009</t>
  </si>
  <si>
    <t>B54I19000030005</t>
  </si>
  <si>
    <t>Materiali di diffusione</t>
  </si>
  <si>
    <t>Z562AB8206</t>
  </si>
  <si>
    <t xml:space="preserve">
ZEC2AB8241</t>
  </si>
  <si>
    <t>Z082AB8292</t>
  </si>
  <si>
    <t>Z712AB8466</t>
  </si>
  <si>
    <t xml:space="preserve">
Z002B19275</t>
  </si>
  <si>
    <t>E81B18000670007</t>
  </si>
  <si>
    <t>BLUEUP SRL</t>
  </si>
  <si>
    <t>01373980521</t>
  </si>
  <si>
    <t>Materiale elettronico</t>
  </si>
  <si>
    <t>CRISALIDE</t>
  </si>
  <si>
    <t>SIGMA/MERCK</t>
  </si>
  <si>
    <t>Filtri e consumabili</t>
  </si>
  <si>
    <t>ZC62C075F6</t>
  </si>
  <si>
    <t>13209130155</t>
  </si>
  <si>
    <t>Z632C1D8AE</t>
  </si>
  <si>
    <t>ALPHASENSE LTD</t>
  </si>
  <si>
    <t>GB 688301122</t>
  </si>
  <si>
    <t>Sensori di particolato</t>
  </si>
  <si>
    <t>ZC52D7F7CF</t>
  </si>
  <si>
    <t>ALA ENGINEERING SRL</t>
  </si>
  <si>
    <t>02427510249</t>
  </si>
  <si>
    <t>Alimentatori</t>
  </si>
  <si>
    <t>E81B18000680007</t>
  </si>
  <si>
    <t>Z782DB72E4</t>
  </si>
  <si>
    <t>TOPPAN PHOTOMASKS</t>
  </si>
  <si>
    <t>Fotomachere</t>
  </si>
  <si>
    <t>na</t>
  </si>
  <si>
    <t>5G-CAR</t>
  </si>
  <si>
    <t>FR17323514240</t>
  </si>
  <si>
    <t>COMPONENTISTICA ELETTRONICA</t>
  </si>
  <si>
    <t>01763840061</t>
  </si>
  <si>
    <t>MILLENNIUM DATAWARE SRL</t>
  </si>
  <si>
    <t>Z3B2F48253</t>
  </si>
  <si>
    <t>Z7E2EDFCFF</t>
  </si>
  <si>
    <t>CNR IEIIT</t>
  </si>
  <si>
    <t>Consulenza</t>
  </si>
  <si>
    <t>Z122ED1425</t>
  </si>
  <si>
    <t>Z842DBD927</t>
  </si>
  <si>
    <t>POSULU RAFFAELE</t>
  </si>
  <si>
    <t>03543451201</t>
  </si>
  <si>
    <t>NA</t>
  </si>
  <si>
    <t>Realizzazione video animato</t>
  </si>
  <si>
    <t>ZB32DBD913</t>
  </si>
  <si>
    <t>PRATIZZOLI ELISA</t>
  </si>
  <si>
    <t>02653750345</t>
  </si>
  <si>
    <t xml:space="preserve">Realizzazione video </t>
  </si>
  <si>
    <t>E31B19000870007</t>
  </si>
  <si>
    <t>Realizzazione video</t>
  </si>
  <si>
    <t>ZD73065455</t>
  </si>
  <si>
    <t>E61B18000044007</t>
  </si>
  <si>
    <t>Z612FBAF2E</t>
  </si>
  <si>
    <t>02267810964</t>
  </si>
  <si>
    <t>Z712DBD930</t>
  </si>
  <si>
    <t>WE-LIGHT</t>
  </si>
  <si>
    <t>Z002F399BD</t>
  </si>
  <si>
    <t>Z302EEE7EO</t>
  </si>
  <si>
    <t>Z0E2EBEAC5</t>
  </si>
  <si>
    <t>GIFT CAMPAIGN SL</t>
  </si>
  <si>
    <t>Materiale promozionale</t>
  </si>
  <si>
    <t>B66221490</t>
  </si>
  <si>
    <t>Z0A2E87A36</t>
  </si>
  <si>
    <t>Consulenza progettazione evento</t>
  </si>
  <si>
    <t>Prodotti chimici</t>
  </si>
  <si>
    <t>ZD52F514BE</t>
  </si>
  <si>
    <t>INCOFAR SRL</t>
  </si>
  <si>
    <t>00157770363</t>
  </si>
  <si>
    <t>POMPA PERISTALTICA E TESTA POMPANTE</t>
  </si>
  <si>
    <t>ZB33214317</t>
  </si>
  <si>
    <t>ZD63232035</t>
  </si>
  <si>
    <t>ADCOM SRL</t>
  </si>
  <si>
    <t>04094810373</t>
  </si>
  <si>
    <t>Procedure di gara e contratti per l'acquisizione di beni e servizi - Anno 2016 2017 2018 2019 2020 2021</t>
  </si>
  <si>
    <t>Z48323CAC6</t>
  </si>
  <si>
    <t>MATERIALE TECNOLGICO DI PROMOZIONE</t>
  </si>
  <si>
    <t>DIGI-KEY ELECTRONICS</t>
  </si>
  <si>
    <t>DE239975861</t>
  </si>
  <si>
    <t>Z533254833</t>
  </si>
  <si>
    <t>N/A</t>
  </si>
  <si>
    <t>Z20328D8FF</t>
  </si>
  <si>
    <t>HAMAMATSU PHOTONICS ITALIA S.R.L.</t>
  </si>
  <si>
    <t>10247190159</t>
  </si>
  <si>
    <t>Dispositivi optoelettronici</t>
  </si>
  <si>
    <t>HERMANN FEDERICO</t>
  </si>
  <si>
    <t>EDMUND</t>
  </si>
  <si>
    <t>COMPONENTISTICA OTTICA</t>
  </si>
  <si>
    <t>Realizzazione LABORATORIO DIMOSTRATIVO</t>
  </si>
  <si>
    <t>03698021205</t>
  </si>
  <si>
    <t>GB</t>
  </si>
  <si>
    <t>Z8F32DDFE0</t>
  </si>
  <si>
    <t>Z3332DDCA6</t>
  </si>
  <si>
    <t>Z3C32DE109</t>
  </si>
  <si>
    <t>TOPPAN</t>
  </si>
  <si>
    <t>Z6F32E1BE2</t>
  </si>
  <si>
    <t>FOTOMASCHERE</t>
  </si>
  <si>
    <t>Z3832EC07C</t>
  </si>
  <si>
    <t>APOGEO SRL</t>
  </si>
  <si>
    <t>MATERIALE DI  DIFFUSIONE</t>
  </si>
  <si>
    <t>Z4032F8D99</t>
  </si>
  <si>
    <t>01573930359</t>
  </si>
  <si>
    <t>RIPRESE E REALIZZAZIONE VIDEO</t>
  </si>
  <si>
    <t>WELIGHT</t>
  </si>
  <si>
    <t xml:space="preserve">	
Z70330A052</t>
  </si>
  <si>
    <t>02270010966</t>
  </si>
  <si>
    <t>KHATOD OPTOELECTRONIC SRL</t>
  </si>
  <si>
    <t>ZD63343AFB</t>
  </si>
  <si>
    <t>MATERIALE PROMOZIONALE</t>
  </si>
  <si>
    <t>Z6633581AF</t>
  </si>
  <si>
    <t>Z183378FC3</t>
  </si>
  <si>
    <t>IMMAGINI E SUONI SRL</t>
  </si>
  <si>
    <t>00652161209</t>
  </si>
  <si>
    <t>SERVICE AUDIO - VIDEO</t>
  </si>
  <si>
    <t>ZB63368194</t>
  </si>
  <si>
    <t>GRAPHIC SERVICE SRL</t>
  </si>
  <si>
    <t>02669591204</t>
  </si>
  <si>
    <t>K1S.R.L.</t>
  </si>
  <si>
    <t>02455130464</t>
  </si>
  <si>
    <t>Materiale promozionale  - SHOPPER</t>
  </si>
  <si>
    <t>Z1733947B9</t>
  </si>
  <si>
    <t>ESPOSITORI PER WE LIGHT</t>
  </si>
  <si>
    <t xml:space="preserve">	
Z8F33A2E1F</t>
  </si>
  <si>
    <t>CNR IMM</t>
  </si>
  <si>
    <t>MESSA A DISPOSIZINE LAB E ATTREZZATURE</t>
  </si>
  <si>
    <t>Z9133A8AD3</t>
  </si>
  <si>
    <t>FONDAZIONE REI</t>
  </si>
  <si>
    <t>ORGANIZZAZIONE EVENTO FINALE DI PROGETTO</t>
  </si>
  <si>
    <t xml:space="preserve">ZBD341A6AB </t>
  </si>
  <si>
    <t>ZBB3432E51</t>
  </si>
  <si>
    <t>ZB3344582F</t>
  </si>
  <si>
    <t>Z2C3445813</t>
  </si>
  <si>
    <t>AGGIORNAMENTO SITO</t>
  </si>
  <si>
    <t>Z0C3461663</t>
  </si>
  <si>
    <t>Z9F34617C5</t>
  </si>
  <si>
    <t>Z50346180C</t>
  </si>
  <si>
    <t>E32C21001000007</t>
  </si>
  <si>
    <t>Z302EEE7E0</t>
  </si>
  <si>
    <t>BONARETTI PAOLO</t>
  </si>
  <si>
    <t>CONSULENZA</t>
  </si>
  <si>
    <t>02902870357</t>
  </si>
  <si>
    <t>Z6635C2E75</t>
  </si>
  <si>
    <t xml:space="preserve">	PARTECIPAZIONE A FIERA "REMTECH EXPO HUB TECNOLOGICO AMBIENTALE" FERRARA 2022</t>
  </si>
  <si>
    <t>PARTECIPAZIONE A FIERA "WE MAKE FUTURE" RIMINI 2022</t>
  </si>
  <si>
    <t>Z1335D8DA5</t>
  </si>
  <si>
    <t>SEARCH ON MEDIA GROUP</t>
  </si>
  <si>
    <t>02418200800</t>
  </si>
  <si>
    <t>01350170385</t>
  </si>
  <si>
    <t>FIERA FERRARA srl</t>
  </si>
  <si>
    <t>Z2635E90B5</t>
  </si>
  <si>
    <t>TELECAMERA PER VIDEOCONFERENZA INTELLIGENTE</t>
  </si>
  <si>
    <t>NEXT RENT SRL</t>
  </si>
  <si>
    <t>03376271205</t>
  </si>
  <si>
    <t>TENSOSTRUTTURA</t>
  </si>
  <si>
    <t>Z683639157</t>
  </si>
  <si>
    <t>PHIL TAYLOR</t>
  </si>
  <si>
    <t>Z8C36A8D9D</t>
  </si>
  <si>
    <t>DE VINCENTIS GUIDO</t>
  </si>
  <si>
    <t>SCHULTE &amp; BRAUN gmbh</t>
  </si>
  <si>
    <t>03572411209</t>
  </si>
  <si>
    <t>03696651201</t>
  </si>
  <si>
    <t>Moderatore R2B 2022</t>
  </si>
  <si>
    <t>Supporto alla traduzione di documenti giuridici</t>
  </si>
  <si>
    <t>Z8D36CFD76</t>
  </si>
  <si>
    <t>Z3736EDC48</t>
  </si>
  <si>
    <t>Servizio fotografico</t>
  </si>
  <si>
    <t>03060491200</t>
  </si>
  <si>
    <t>B59B22000180001</t>
  </si>
  <si>
    <t>Z4D37A0D42</t>
  </si>
  <si>
    <t>MICROSOFT SRL</t>
  </si>
  <si>
    <t>08106710158</t>
  </si>
  <si>
    <t>Visore Microsoft Hololens</t>
  </si>
  <si>
    <t>DIGITAL CorNeR</t>
  </si>
  <si>
    <t>in attesa</t>
  </si>
  <si>
    <t>COM2 SNC</t>
  </si>
  <si>
    <t>03049171204</t>
  </si>
  <si>
    <t>Z783824B0D</t>
  </si>
  <si>
    <t>04148130372</t>
  </si>
  <si>
    <t>Strumenti e attrezzature 5G</t>
  </si>
  <si>
    <t>ZAA387AB61</t>
  </si>
  <si>
    <t>UNIRIG SRL</t>
  </si>
  <si>
    <t xml:space="preserve">ZB238E7EC5  </t>
  </si>
  <si>
    <t>04204810404</t>
  </si>
  <si>
    <t>OK</t>
  </si>
  <si>
    <t>VODAFONE ITALIA SPA</t>
  </si>
  <si>
    <t xml:space="preserve">	ZC839757B3</t>
  </si>
  <si>
    <t>08539010010</t>
  </si>
  <si>
    <t>Z0F3A8E845</t>
  </si>
  <si>
    <t>AB PRINT SRL</t>
  </si>
  <si>
    <t>Materiale promozionale TECNOPOLO BOLOGNA CNR</t>
  </si>
  <si>
    <t>E38G22000040007</t>
  </si>
  <si>
    <t>Z983AE2A1F</t>
  </si>
  <si>
    <t>MANERBA SPA</t>
  </si>
  <si>
    <t>TOCC 00001046</t>
  </si>
  <si>
    <t>ZE03A06136</t>
  </si>
  <si>
    <t>01501840209</t>
  </si>
  <si>
    <t>Arredi VIRTUAL STUDIO</t>
  </si>
  <si>
    <t>02687880357</t>
  </si>
  <si>
    <t>Attrezzzature informatiche</t>
  </si>
  <si>
    <t>ZCE3C1A698</t>
  </si>
  <si>
    <t xml:space="preserve">	Z393B250D6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</si>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</sst>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3" xfId="0" applyBorder="1"/>
    <xf numFmtId="16" fontId="0" fillId="0" borderId="1" xfId="0" applyNumberFormat="1" applyBorder="1" applyAlignment="1">
      <alignment horizontal="center"/>
    </xf>
    <xf numFmtId="0" fontId="0" fillId="0" borderId="1" xfId="0" quotePrefix="1" applyBorder="1"/>
    <xf numFmtId="16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14" fontId="0" fillId="4" borderId="1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6"/>
  <sheetViews>
    <sheetView tabSelected="1" zoomScale="80" zoomScaleNormal="80" zoomScalePageLayoutView="80" workbookViewId="0">
      <pane ySplit="3" topLeftCell="A77" activePane="bottomLeft" state="frozen"/>
      <selection pane="bottomLeft" activeCell="P105" sqref="P105:R105"/>
    </sheetView>
  </sheetViews>
  <sheetFormatPr defaultColWidth="8.85546875" defaultRowHeight="15" x14ac:dyDescent="0.25"/>
  <cols>
    <col min="1" max="2" width="12.28515625" customWidth="1"/>
    <col min="3" max="3" width="17.140625" bestFit="1" customWidth="1"/>
    <col min="4" max="4" width="13.42578125" bestFit="1" customWidth="1"/>
    <col min="5" max="5" width="60.7109375" bestFit="1" customWidth="1"/>
    <col min="6" max="6" width="29.140625" bestFit="1" customWidth="1"/>
    <col min="7" max="7" width="19.42578125" style="1" customWidth="1"/>
    <col min="8" max="8" width="32" customWidth="1"/>
    <col min="9" max="9" width="26.42578125" bestFit="1" customWidth="1"/>
    <col min="10" max="10" width="27.42578125" bestFit="1" customWidth="1"/>
    <col min="11" max="11" width="15.7109375" customWidth="1"/>
    <col min="12" max="12" width="19.42578125" customWidth="1"/>
    <col min="13" max="13" width="22.28515625" bestFit="1" customWidth="1"/>
    <col min="14" max="14" width="8" style="1" bestFit="1" customWidth="1"/>
    <col min="15" max="15" width="12.42578125" style="1" bestFit="1" customWidth="1"/>
    <col min="16" max="16" width="9.85546875" style="1" bestFit="1" customWidth="1"/>
    <col min="17" max="17" width="14.28515625" style="1" bestFit="1" customWidth="1"/>
    <col min="18" max="18" width="14.28515625" style="1" customWidth="1"/>
    <col min="19" max="19" width="30" style="1" bestFit="1" customWidth="1"/>
  </cols>
  <sheetData>
    <row r="1" spans="1:19" ht="21" customHeight="1" x14ac:dyDescent="0.3">
      <c r="A1" s="27" t="s">
        <v>238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3" spans="1:19" s="2" customForma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0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6</v>
      </c>
      <c r="M3" s="9" t="s">
        <v>15</v>
      </c>
      <c r="N3" s="3" t="s">
        <v>17</v>
      </c>
      <c r="O3" s="3" t="s">
        <v>19</v>
      </c>
      <c r="P3" s="3" t="s">
        <v>20</v>
      </c>
      <c r="Q3" s="3" t="s">
        <v>18</v>
      </c>
      <c r="R3" s="3" t="s">
        <v>22</v>
      </c>
      <c r="S3" s="3" t="s">
        <v>29</v>
      </c>
    </row>
    <row r="4" spans="1:19" x14ac:dyDescent="0.25">
      <c r="A4" s="4"/>
      <c r="B4" s="4"/>
      <c r="C4" s="4"/>
      <c r="D4" s="4"/>
      <c r="E4" s="4"/>
      <c r="F4" s="4"/>
      <c r="G4" s="11"/>
      <c r="H4" s="4"/>
      <c r="I4" s="4"/>
      <c r="J4" s="4"/>
      <c r="K4" s="4"/>
      <c r="L4" s="4"/>
      <c r="M4" s="10"/>
      <c r="N4" s="11"/>
      <c r="O4" s="11"/>
      <c r="P4" s="11"/>
      <c r="Q4" s="11"/>
      <c r="R4" s="11"/>
      <c r="S4" s="11"/>
    </row>
    <row r="5" spans="1:19" ht="28.5" customHeight="1" x14ac:dyDescent="0.25">
      <c r="A5" s="7">
        <v>42466</v>
      </c>
      <c r="B5" s="7">
        <v>42581</v>
      </c>
      <c r="C5" s="4" t="s">
        <v>11</v>
      </c>
      <c r="D5" s="4" t="s">
        <v>12</v>
      </c>
      <c r="E5" s="8" t="s">
        <v>141</v>
      </c>
      <c r="F5" s="4" t="s">
        <v>13</v>
      </c>
      <c r="G5" s="12" t="s">
        <v>27</v>
      </c>
      <c r="H5" s="5" t="s">
        <v>14</v>
      </c>
      <c r="I5" s="6">
        <v>5000</v>
      </c>
      <c r="J5" s="6">
        <v>5000</v>
      </c>
      <c r="K5" s="11" t="s">
        <v>23</v>
      </c>
      <c r="L5" s="11" t="s">
        <v>23</v>
      </c>
      <c r="M5" s="10" t="s">
        <v>16</v>
      </c>
      <c r="N5" s="11" t="s">
        <v>21</v>
      </c>
      <c r="O5" s="14" t="s">
        <v>21</v>
      </c>
      <c r="P5" s="11" t="s">
        <v>21</v>
      </c>
      <c r="Q5" s="11" t="s">
        <v>21</v>
      </c>
      <c r="R5" s="11" t="s">
        <v>21</v>
      </c>
      <c r="S5" s="11" t="s">
        <v>21</v>
      </c>
    </row>
    <row r="6" spans="1:19" ht="28.5" customHeight="1" x14ac:dyDescent="0.25">
      <c r="A6" s="7">
        <v>42506</v>
      </c>
      <c r="B6" s="7">
        <v>42551</v>
      </c>
      <c r="C6" s="4" t="s">
        <v>11</v>
      </c>
      <c r="D6" s="4" t="s">
        <v>24</v>
      </c>
      <c r="E6" s="8" t="s">
        <v>141</v>
      </c>
      <c r="F6" s="4" t="s">
        <v>25</v>
      </c>
      <c r="G6" s="12" t="s">
        <v>26</v>
      </c>
      <c r="H6" s="4" t="s">
        <v>28</v>
      </c>
      <c r="I6" s="6">
        <v>2034</v>
      </c>
      <c r="J6" s="6">
        <v>2034</v>
      </c>
      <c r="K6" s="11" t="s">
        <v>23</v>
      </c>
      <c r="L6" s="11" t="s">
        <v>23</v>
      </c>
      <c r="M6" s="10" t="s">
        <v>16</v>
      </c>
      <c r="N6" s="11" t="s">
        <v>21</v>
      </c>
      <c r="O6" s="14">
        <v>42551</v>
      </c>
      <c r="P6" s="11"/>
      <c r="Q6" s="11" t="s">
        <v>21</v>
      </c>
      <c r="R6" s="11" t="s">
        <v>21</v>
      </c>
      <c r="S6" s="11" t="s">
        <v>21</v>
      </c>
    </row>
    <row r="7" spans="1:19" ht="28.5" customHeight="1" x14ac:dyDescent="0.25">
      <c r="A7" s="7">
        <v>42563</v>
      </c>
      <c r="B7" s="7">
        <v>42613</v>
      </c>
      <c r="C7" s="4" t="s">
        <v>11</v>
      </c>
      <c r="D7" s="4" t="s">
        <v>33</v>
      </c>
      <c r="E7" s="8" t="s">
        <v>141</v>
      </c>
      <c r="F7" s="4" t="s">
        <v>30</v>
      </c>
      <c r="G7" s="11" t="s">
        <v>31</v>
      </c>
      <c r="H7" s="4" t="s">
        <v>32</v>
      </c>
      <c r="I7" s="6">
        <v>985</v>
      </c>
      <c r="J7" s="6">
        <v>985</v>
      </c>
      <c r="K7" s="11" t="s">
        <v>23</v>
      </c>
      <c r="L7" s="11" t="s">
        <v>23</v>
      </c>
      <c r="M7" s="10" t="s">
        <v>16</v>
      </c>
      <c r="N7" s="11"/>
      <c r="O7" s="14" t="s">
        <v>134</v>
      </c>
      <c r="P7" s="11"/>
      <c r="Q7" s="11"/>
      <c r="R7" s="11"/>
      <c r="S7" s="11"/>
    </row>
    <row r="8" spans="1:19" ht="28.5" customHeight="1" x14ac:dyDescent="0.25">
      <c r="A8" s="7">
        <v>42619</v>
      </c>
      <c r="B8" s="7">
        <v>42643</v>
      </c>
      <c r="C8" s="4" t="s">
        <v>34</v>
      </c>
      <c r="D8" s="4" t="s">
        <v>35</v>
      </c>
      <c r="E8" s="8" t="s">
        <v>141</v>
      </c>
      <c r="F8" s="4" t="s">
        <v>36</v>
      </c>
      <c r="G8" s="11" t="s">
        <v>37</v>
      </c>
      <c r="H8" s="4" t="s">
        <v>38</v>
      </c>
      <c r="I8" s="13" t="s">
        <v>39</v>
      </c>
      <c r="J8" s="6">
        <v>1185.3399999999999</v>
      </c>
      <c r="K8" s="11" t="s">
        <v>23</v>
      </c>
      <c r="L8" s="11" t="s">
        <v>23</v>
      </c>
      <c r="M8" s="10" t="s">
        <v>40</v>
      </c>
      <c r="N8" s="11"/>
      <c r="O8" s="14" t="s">
        <v>134</v>
      </c>
      <c r="P8" s="11"/>
      <c r="Q8" s="11"/>
      <c r="R8" s="11"/>
      <c r="S8" s="11"/>
    </row>
    <row r="9" spans="1:19" ht="28.5" customHeight="1" x14ac:dyDescent="0.25">
      <c r="A9" s="7">
        <v>42621</v>
      </c>
      <c r="B9" s="7">
        <v>42643</v>
      </c>
      <c r="C9" s="4" t="s">
        <v>34</v>
      </c>
      <c r="D9" s="4" t="s">
        <v>41</v>
      </c>
      <c r="E9" s="8" t="s">
        <v>141</v>
      </c>
      <c r="F9" s="4" t="s">
        <v>42</v>
      </c>
      <c r="G9" s="12" t="s">
        <v>43</v>
      </c>
      <c r="H9" s="4" t="s">
        <v>38</v>
      </c>
      <c r="I9" s="6">
        <v>3773.65</v>
      </c>
      <c r="J9" s="6">
        <v>3773.65</v>
      </c>
      <c r="K9" s="11" t="s">
        <v>23</v>
      </c>
      <c r="L9" s="11" t="s">
        <v>23</v>
      </c>
      <c r="M9" s="10" t="s">
        <v>40</v>
      </c>
      <c r="N9" s="11" t="s">
        <v>21</v>
      </c>
      <c r="O9" s="14">
        <v>42668</v>
      </c>
      <c r="P9" s="11" t="s">
        <v>21</v>
      </c>
      <c r="Q9" s="11" t="s">
        <v>21</v>
      </c>
      <c r="R9" s="11" t="s">
        <v>21</v>
      </c>
      <c r="S9" s="11" t="s">
        <v>21</v>
      </c>
    </row>
    <row r="10" spans="1:19" ht="28.5" customHeight="1" x14ac:dyDescent="0.25">
      <c r="A10" s="7">
        <v>42621</v>
      </c>
      <c r="B10" s="7">
        <v>42735</v>
      </c>
      <c r="C10" s="4" t="s">
        <v>11</v>
      </c>
      <c r="D10" s="4" t="s">
        <v>133</v>
      </c>
      <c r="E10" s="8" t="s">
        <v>141</v>
      </c>
      <c r="F10" s="4" t="s">
        <v>131</v>
      </c>
      <c r="G10" s="12">
        <v>10578740150</v>
      </c>
      <c r="H10" s="4" t="s">
        <v>132</v>
      </c>
      <c r="I10" s="6">
        <v>419.07</v>
      </c>
      <c r="J10" s="6">
        <v>419.07</v>
      </c>
      <c r="K10" s="11"/>
      <c r="L10" s="11"/>
      <c r="M10" s="10" t="s">
        <v>16</v>
      </c>
      <c r="N10" s="11"/>
      <c r="O10" s="14">
        <v>42666</v>
      </c>
      <c r="P10" s="11"/>
      <c r="Q10" s="11"/>
      <c r="R10" s="11"/>
      <c r="S10" s="11"/>
    </row>
    <row r="11" spans="1:19" ht="28.5" customHeight="1" x14ac:dyDescent="0.25">
      <c r="A11" s="7">
        <v>42635</v>
      </c>
      <c r="B11" s="7">
        <v>42643</v>
      </c>
      <c r="C11" s="4" t="s">
        <v>11</v>
      </c>
      <c r="D11" s="4" t="s">
        <v>129</v>
      </c>
      <c r="E11" s="8" t="s">
        <v>141</v>
      </c>
      <c r="F11" s="4" t="s">
        <v>80</v>
      </c>
      <c r="G11" s="12" t="s">
        <v>81</v>
      </c>
      <c r="H11" s="4" t="s">
        <v>130</v>
      </c>
      <c r="I11" s="6">
        <v>8350</v>
      </c>
      <c r="J11" s="6">
        <v>8350</v>
      </c>
      <c r="K11" s="11"/>
      <c r="L11" s="11"/>
      <c r="M11" s="10" t="s">
        <v>16</v>
      </c>
      <c r="N11" s="11"/>
      <c r="O11" s="14">
        <v>42757</v>
      </c>
      <c r="P11" s="11" t="s">
        <v>21</v>
      </c>
      <c r="Q11" s="11" t="s">
        <v>21</v>
      </c>
      <c r="R11" s="11" t="s">
        <v>21</v>
      </c>
      <c r="S11" s="11" t="s">
        <v>21</v>
      </c>
    </row>
    <row r="12" spans="1:19" ht="28.5" customHeight="1" x14ac:dyDescent="0.25">
      <c r="A12" s="7">
        <v>42650</v>
      </c>
      <c r="B12" s="7">
        <v>42704</v>
      </c>
      <c r="C12" s="4" t="s">
        <v>11</v>
      </c>
      <c r="D12" s="4" t="s">
        <v>24</v>
      </c>
      <c r="E12" s="8" t="s">
        <v>141</v>
      </c>
      <c r="F12" s="4" t="s">
        <v>25</v>
      </c>
      <c r="G12" s="12" t="s">
        <v>26</v>
      </c>
      <c r="H12" s="4" t="s">
        <v>28</v>
      </c>
      <c r="I12" s="6">
        <v>415</v>
      </c>
      <c r="J12" s="6">
        <v>415</v>
      </c>
      <c r="K12" s="11" t="s">
        <v>23</v>
      </c>
      <c r="L12" s="11" t="s">
        <v>23</v>
      </c>
      <c r="M12" s="10" t="s">
        <v>16</v>
      </c>
      <c r="N12" s="11" t="s">
        <v>21</v>
      </c>
      <c r="O12" s="14">
        <v>42672</v>
      </c>
      <c r="P12" s="11" t="s">
        <v>21</v>
      </c>
      <c r="Q12" s="11" t="s">
        <v>21</v>
      </c>
      <c r="R12" s="11" t="s">
        <v>21</v>
      </c>
      <c r="S12" s="11" t="s">
        <v>21</v>
      </c>
    </row>
    <row r="13" spans="1:19" ht="28.5" customHeight="1" x14ac:dyDescent="0.25">
      <c r="A13" s="7">
        <v>42711</v>
      </c>
      <c r="B13" s="7">
        <v>42735</v>
      </c>
      <c r="C13" s="4" t="s">
        <v>34</v>
      </c>
      <c r="D13" s="4" t="s">
        <v>41</v>
      </c>
      <c r="E13" s="8" t="s">
        <v>141</v>
      </c>
      <c r="F13" s="4" t="s">
        <v>42</v>
      </c>
      <c r="G13" s="12" t="s">
        <v>43</v>
      </c>
      <c r="H13" s="4" t="s">
        <v>38</v>
      </c>
      <c r="I13" s="6">
        <v>2415.85</v>
      </c>
      <c r="J13" s="6">
        <v>2415.85</v>
      </c>
      <c r="K13" s="11" t="s">
        <v>23</v>
      </c>
      <c r="L13" s="11" t="s">
        <v>23</v>
      </c>
      <c r="M13" s="10" t="s">
        <v>40</v>
      </c>
      <c r="N13" s="11" t="s">
        <v>21</v>
      </c>
      <c r="O13" s="14">
        <v>42789</v>
      </c>
      <c r="P13" s="11" t="s">
        <v>21</v>
      </c>
      <c r="Q13" s="11" t="s">
        <v>21</v>
      </c>
      <c r="R13" s="11" t="s">
        <v>21</v>
      </c>
      <c r="S13" s="11"/>
    </row>
    <row r="14" spans="1:19" ht="28.5" customHeight="1" x14ac:dyDescent="0.25">
      <c r="A14" s="7">
        <v>42711</v>
      </c>
      <c r="B14" s="7">
        <v>42766</v>
      </c>
      <c r="C14" s="4" t="s">
        <v>97</v>
      </c>
      <c r="D14" s="4" t="s">
        <v>47</v>
      </c>
      <c r="E14" s="8" t="s">
        <v>141</v>
      </c>
      <c r="F14" s="4" t="s">
        <v>44</v>
      </c>
      <c r="G14" s="11" t="s">
        <v>37</v>
      </c>
      <c r="H14" s="4" t="s">
        <v>46</v>
      </c>
      <c r="I14" s="13" t="s">
        <v>45</v>
      </c>
      <c r="J14" s="6">
        <v>1718.63</v>
      </c>
      <c r="K14" s="11" t="s">
        <v>23</v>
      </c>
      <c r="L14" s="11" t="s">
        <v>23</v>
      </c>
      <c r="M14" s="10" t="s">
        <v>49</v>
      </c>
      <c r="N14" s="11"/>
      <c r="O14" s="14" t="s">
        <v>134</v>
      </c>
      <c r="P14" s="11"/>
      <c r="Q14" s="11"/>
      <c r="R14" s="11"/>
      <c r="S14" s="11" t="s">
        <v>21</v>
      </c>
    </row>
    <row r="15" spans="1:19" ht="28.5" customHeight="1" x14ac:dyDescent="0.25">
      <c r="A15" s="7">
        <v>42725</v>
      </c>
      <c r="B15" s="7">
        <v>42766</v>
      </c>
      <c r="C15" s="4" t="s">
        <v>97</v>
      </c>
      <c r="D15" s="4" t="s">
        <v>51</v>
      </c>
      <c r="E15" s="8" t="s">
        <v>141</v>
      </c>
      <c r="F15" s="4" t="s">
        <v>48</v>
      </c>
      <c r="G15" s="11">
        <v>10247190159</v>
      </c>
      <c r="H15" s="4" t="s">
        <v>50</v>
      </c>
      <c r="I15" s="6">
        <v>1893.49</v>
      </c>
      <c r="J15" s="6">
        <v>1893.49</v>
      </c>
      <c r="K15" s="11" t="s">
        <v>23</v>
      </c>
      <c r="L15" s="11" t="s">
        <v>23</v>
      </c>
      <c r="M15" s="10" t="s">
        <v>49</v>
      </c>
      <c r="N15" s="11" t="s">
        <v>21</v>
      </c>
      <c r="O15" s="14">
        <v>42789</v>
      </c>
      <c r="P15" s="11" t="s">
        <v>21</v>
      </c>
      <c r="Q15" s="11" t="s">
        <v>21</v>
      </c>
      <c r="R15" s="11" t="s">
        <v>21</v>
      </c>
      <c r="S15" s="11"/>
    </row>
    <row r="16" spans="1:19" ht="28.5" customHeight="1" x14ac:dyDescent="0.25">
      <c r="A16" s="4"/>
      <c r="B16" s="7"/>
      <c r="C16" s="4"/>
      <c r="D16" s="4"/>
      <c r="E16" s="4"/>
      <c r="F16" s="4"/>
      <c r="G16" s="11"/>
      <c r="H16" s="4"/>
      <c r="I16" s="6"/>
      <c r="J16" s="6"/>
      <c r="K16" s="11" t="s">
        <v>23</v>
      </c>
      <c r="L16" s="11" t="s">
        <v>23</v>
      </c>
      <c r="M16" s="10"/>
      <c r="N16" s="11"/>
      <c r="O16" s="14"/>
      <c r="P16" s="11"/>
      <c r="Q16" s="11"/>
      <c r="R16" s="11"/>
      <c r="S16" s="11"/>
    </row>
    <row r="17" spans="1:19" ht="28.5" customHeight="1" x14ac:dyDescent="0.25">
      <c r="A17" s="7">
        <v>42766</v>
      </c>
      <c r="B17" s="7">
        <v>42855</v>
      </c>
      <c r="C17" s="4" t="s">
        <v>34</v>
      </c>
      <c r="D17" s="4" t="s">
        <v>41</v>
      </c>
      <c r="E17" s="8" t="s">
        <v>141</v>
      </c>
      <c r="F17" s="4" t="s">
        <v>42</v>
      </c>
      <c r="G17" s="12" t="s">
        <v>43</v>
      </c>
      <c r="H17" s="4" t="s">
        <v>38</v>
      </c>
      <c r="I17" s="6">
        <v>1538.05</v>
      </c>
      <c r="J17" s="6">
        <v>1538.05</v>
      </c>
      <c r="K17" s="11" t="s">
        <v>23</v>
      </c>
      <c r="L17" s="11" t="s">
        <v>23</v>
      </c>
      <c r="M17" s="10" t="s">
        <v>40</v>
      </c>
      <c r="N17" s="11" t="s">
        <v>21</v>
      </c>
      <c r="O17" s="14">
        <v>42909</v>
      </c>
      <c r="P17" s="11" t="s">
        <v>21</v>
      </c>
      <c r="Q17" s="11" t="s">
        <v>21</v>
      </c>
      <c r="R17" s="11" t="s">
        <v>21</v>
      </c>
      <c r="S17" s="11"/>
    </row>
    <row r="18" spans="1:19" ht="28.5" customHeight="1" x14ac:dyDescent="0.25">
      <c r="A18" s="7">
        <v>42865</v>
      </c>
      <c r="B18" s="7">
        <v>42916</v>
      </c>
      <c r="C18" s="4" t="s">
        <v>34</v>
      </c>
      <c r="D18" s="4" t="s">
        <v>68</v>
      </c>
      <c r="E18" s="8" t="s">
        <v>141</v>
      </c>
      <c r="F18" s="4" t="s">
        <v>78</v>
      </c>
      <c r="G18" s="12" t="s">
        <v>69</v>
      </c>
      <c r="H18" s="4" t="s">
        <v>67</v>
      </c>
      <c r="I18" s="6">
        <v>7800</v>
      </c>
      <c r="J18" s="6">
        <v>7800</v>
      </c>
      <c r="K18" s="11" t="s">
        <v>23</v>
      </c>
      <c r="L18" s="11" t="s">
        <v>23</v>
      </c>
      <c r="M18" s="10" t="s">
        <v>40</v>
      </c>
      <c r="N18" s="11" t="s">
        <v>21</v>
      </c>
      <c r="O18" s="14">
        <v>42948</v>
      </c>
      <c r="P18" s="11" t="s">
        <v>21</v>
      </c>
      <c r="Q18" s="11" t="s">
        <v>21</v>
      </c>
      <c r="R18" s="11" t="s">
        <v>21</v>
      </c>
      <c r="S18" s="11" t="s">
        <v>21</v>
      </c>
    </row>
    <row r="19" spans="1:19" ht="28.5" customHeight="1" x14ac:dyDescent="0.25">
      <c r="A19" s="7">
        <v>42865</v>
      </c>
      <c r="B19" s="7">
        <v>42916</v>
      </c>
      <c r="C19" s="4" t="s">
        <v>34</v>
      </c>
      <c r="D19" s="4" t="s">
        <v>71</v>
      </c>
      <c r="E19" s="8" t="s">
        <v>141</v>
      </c>
      <c r="F19" s="4" t="s">
        <v>64</v>
      </c>
      <c r="G19" s="12" t="s">
        <v>70</v>
      </c>
      <c r="H19" s="4" t="s">
        <v>66</v>
      </c>
      <c r="I19" s="6">
        <v>1970</v>
      </c>
      <c r="J19" s="6">
        <v>1970</v>
      </c>
      <c r="K19" s="11" t="s">
        <v>23</v>
      </c>
      <c r="L19" s="11" t="s">
        <v>23</v>
      </c>
      <c r="M19" s="10" t="s">
        <v>40</v>
      </c>
      <c r="N19" s="11" t="s">
        <v>21</v>
      </c>
      <c r="O19" s="14">
        <v>42909</v>
      </c>
      <c r="P19" s="11" t="s">
        <v>21</v>
      </c>
      <c r="Q19" s="11" t="s">
        <v>21</v>
      </c>
      <c r="R19" s="11" t="s">
        <v>21</v>
      </c>
      <c r="S19" s="11" t="s">
        <v>21</v>
      </c>
    </row>
    <row r="20" spans="1:19" ht="28.5" customHeight="1" x14ac:dyDescent="0.25">
      <c r="A20" s="7">
        <v>42789</v>
      </c>
      <c r="B20" s="7">
        <v>42886</v>
      </c>
      <c r="C20" s="4" t="s">
        <v>59</v>
      </c>
      <c r="D20" s="4" t="s">
        <v>61</v>
      </c>
      <c r="E20" s="8" t="s">
        <v>141</v>
      </c>
      <c r="F20" s="4" t="s">
        <v>52</v>
      </c>
      <c r="G20" s="11">
        <v>10977490159</v>
      </c>
      <c r="H20" s="4" t="s">
        <v>55</v>
      </c>
      <c r="I20" s="6">
        <v>4500</v>
      </c>
      <c r="J20" s="6">
        <v>4500</v>
      </c>
      <c r="K20" s="11" t="s">
        <v>23</v>
      </c>
      <c r="L20" s="11" t="s">
        <v>23</v>
      </c>
      <c r="M20" s="10" t="s">
        <v>58</v>
      </c>
      <c r="N20" s="11"/>
      <c r="O20" s="14">
        <v>42908</v>
      </c>
      <c r="P20" s="11" t="s">
        <v>21</v>
      </c>
      <c r="Q20" s="11" t="s">
        <v>21</v>
      </c>
      <c r="R20" s="11" t="s">
        <v>21</v>
      </c>
      <c r="S20" s="11"/>
    </row>
    <row r="21" spans="1:19" ht="28.5" customHeight="1" x14ac:dyDescent="0.25">
      <c r="A21" s="7">
        <v>42789</v>
      </c>
      <c r="B21" s="7">
        <v>42886</v>
      </c>
      <c r="C21" s="4" t="s">
        <v>59</v>
      </c>
      <c r="D21" s="4" t="s">
        <v>62</v>
      </c>
      <c r="E21" s="8" t="s">
        <v>141</v>
      </c>
      <c r="F21" s="4" t="s">
        <v>53</v>
      </c>
      <c r="G21" s="12" t="s">
        <v>63</v>
      </c>
      <c r="H21" s="4" t="s">
        <v>56</v>
      </c>
      <c r="I21" s="6">
        <v>5450</v>
      </c>
      <c r="J21" s="6">
        <v>5450</v>
      </c>
      <c r="K21" s="11" t="s">
        <v>23</v>
      </c>
      <c r="L21" s="11" t="s">
        <v>23</v>
      </c>
      <c r="M21" s="10" t="s">
        <v>58</v>
      </c>
      <c r="N21" s="11" t="s">
        <v>21</v>
      </c>
      <c r="O21" s="14">
        <v>42920</v>
      </c>
      <c r="P21" s="11" t="s">
        <v>21</v>
      </c>
      <c r="Q21" s="11" t="s">
        <v>21</v>
      </c>
      <c r="R21" s="11" t="s">
        <v>21</v>
      </c>
      <c r="S21" s="11" t="s">
        <v>21</v>
      </c>
    </row>
    <row r="22" spans="1:19" ht="28.5" customHeight="1" x14ac:dyDescent="0.25">
      <c r="A22" s="7">
        <v>42789</v>
      </c>
      <c r="B22" s="7">
        <v>42886</v>
      </c>
      <c r="C22" s="4" t="s">
        <v>59</v>
      </c>
      <c r="D22" s="4" t="s">
        <v>60</v>
      </c>
      <c r="E22" s="8" t="s">
        <v>141</v>
      </c>
      <c r="F22" s="4" t="s">
        <v>54</v>
      </c>
      <c r="G22" s="12" t="s">
        <v>65</v>
      </c>
      <c r="H22" s="4" t="s">
        <v>57</v>
      </c>
      <c r="I22" s="6">
        <v>9120</v>
      </c>
      <c r="J22" s="6">
        <v>9120</v>
      </c>
      <c r="K22" s="11" t="s">
        <v>23</v>
      </c>
      <c r="L22" s="11" t="s">
        <v>23</v>
      </c>
      <c r="M22" s="10" t="s">
        <v>58</v>
      </c>
      <c r="N22" s="11" t="s">
        <v>21</v>
      </c>
      <c r="O22" s="14">
        <v>42899</v>
      </c>
      <c r="P22" s="11" t="s">
        <v>21</v>
      </c>
      <c r="Q22" s="11" t="s">
        <v>21</v>
      </c>
      <c r="R22" s="11" t="s">
        <v>21</v>
      </c>
      <c r="S22" s="11" t="s">
        <v>21</v>
      </c>
    </row>
    <row r="23" spans="1:19" ht="28.5" customHeight="1" x14ac:dyDescent="0.25">
      <c r="A23" s="7">
        <v>43284</v>
      </c>
      <c r="B23" s="7">
        <v>43312</v>
      </c>
      <c r="C23" s="4" t="s">
        <v>11</v>
      </c>
      <c r="D23" s="4" t="s">
        <v>125</v>
      </c>
      <c r="E23" s="8" t="s">
        <v>141</v>
      </c>
      <c r="F23" s="4" t="s">
        <v>126</v>
      </c>
      <c r="G23" s="12" t="s">
        <v>127</v>
      </c>
      <c r="H23" s="4" t="s">
        <v>128</v>
      </c>
      <c r="I23" s="6">
        <v>2000</v>
      </c>
      <c r="J23" s="6">
        <v>2000</v>
      </c>
      <c r="K23" s="11"/>
      <c r="L23" s="11"/>
      <c r="M23" s="10" t="s">
        <v>16</v>
      </c>
      <c r="N23" s="11"/>
      <c r="O23" s="14"/>
      <c r="P23" s="11"/>
      <c r="Q23" s="11"/>
      <c r="R23" s="11"/>
      <c r="S23" s="11" t="s">
        <v>21</v>
      </c>
    </row>
    <row r="24" spans="1:19" ht="28.5" customHeight="1" x14ac:dyDescent="0.25">
      <c r="A24" s="7">
        <v>42958</v>
      </c>
      <c r="B24" s="7">
        <v>43039</v>
      </c>
      <c r="C24" s="4" t="s">
        <v>74</v>
      </c>
      <c r="D24" s="4" t="s">
        <v>73</v>
      </c>
      <c r="E24" s="8" t="s">
        <v>141</v>
      </c>
      <c r="F24" s="4" t="s">
        <v>72</v>
      </c>
      <c r="G24" s="11">
        <v>2486670363</v>
      </c>
      <c r="H24" s="4" t="s">
        <v>76</v>
      </c>
      <c r="I24" s="6">
        <v>12000</v>
      </c>
      <c r="J24" s="6">
        <v>12000</v>
      </c>
      <c r="K24" s="4"/>
      <c r="L24" s="4"/>
      <c r="M24" s="10" t="s">
        <v>75</v>
      </c>
      <c r="N24" s="11" t="s">
        <v>21</v>
      </c>
      <c r="O24" s="14">
        <v>43106</v>
      </c>
      <c r="P24" s="11" t="s">
        <v>21</v>
      </c>
      <c r="Q24" s="11" t="s">
        <v>21</v>
      </c>
      <c r="R24" s="11" t="s">
        <v>21</v>
      </c>
      <c r="S24" s="11" t="s">
        <v>21</v>
      </c>
    </row>
    <row r="25" spans="1:19" ht="28.5" customHeight="1" x14ac:dyDescent="0.25">
      <c r="A25" s="7">
        <v>43021</v>
      </c>
      <c r="B25" s="7">
        <v>42825</v>
      </c>
      <c r="C25" s="4" t="s">
        <v>34</v>
      </c>
      <c r="D25" s="4" t="s">
        <v>77</v>
      </c>
      <c r="E25" s="8" t="s">
        <v>141</v>
      </c>
      <c r="F25" s="4" t="s">
        <v>78</v>
      </c>
      <c r="G25" s="12" t="s">
        <v>69</v>
      </c>
      <c r="H25" s="4" t="s">
        <v>79</v>
      </c>
      <c r="I25" s="6">
        <v>32000</v>
      </c>
      <c r="J25" s="6">
        <v>32000</v>
      </c>
      <c r="K25" s="4"/>
      <c r="L25" s="4"/>
      <c r="M25" s="10" t="s">
        <v>40</v>
      </c>
      <c r="N25" s="11" t="s">
        <v>21</v>
      </c>
      <c r="O25" s="14">
        <v>43141</v>
      </c>
      <c r="P25" s="11" t="s">
        <v>21</v>
      </c>
      <c r="Q25" s="11" t="s">
        <v>21</v>
      </c>
      <c r="R25" s="11" t="s">
        <v>21</v>
      </c>
      <c r="S25" s="11" t="s">
        <v>21</v>
      </c>
    </row>
    <row r="26" spans="1:19" ht="28.5" customHeight="1" x14ac:dyDescent="0.25">
      <c r="A26" s="7">
        <v>43025</v>
      </c>
      <c r="B26" s="7">
        <v>43100</v>
      </c>
      <c r="C26" s="4" t="s">
        <v>85</v>
      </c>
      <c r="D26" s="4" t="s">
        <v>87</v>
      </c>
      <c r="E26" s="8" t="s">
        <v>141</v>
      </c>
      <c r="F26" s="4" t="s">
        <v>80</v>
      </c>
      <c r="G26" s="12" t="s">
        <v>81</v>
      </c>
      <c r="H26" s="4" t="s">
        <v>82</v>
      </c>
      <c r="I26" s="6">
        <v>7700</v>
      </c>
      <c r="J26" s="6">
        <v>7700</v>
      </c>
      <c r="K26" s="4"/>
      <c r="L26" s="4"/>
      <c r="M26" s="10" t="s">
        <v>16</v>
      </c>
      <c r="N26" s="11" t="s">
        <v>21</v>
      </c>
      <c r="O26" s="14">
        <v>43040</v>
      </c>
      <c r="P26" s="11" t="s">
        <v>21</v>
      </c>
      <c r="Q26" s="11" t="s">
        <v>21</v>
      </c>
      <c r="R26" s="11" t="s">
        <v>21</v>
      </c>
      <c r="S26" s="11"/>
    </row>
    <row r="27" spans="1:19" ht="28.5" customHeight="1" x14ac:dyDescent="0.25">
      <c r="A27" s="7">
        <v>43025</v>
      </c>
      <c r="B27" s="7">
        <v>43100</v>
      </c>
      <c r="C27" s="4" t="s">
        <v>86</v>
      </c>
      <c r="D27" s="5" t="s">
        <v>88</v>
      </c>
      <c r="E27" s="8" t="s">
        <v>141</v>
      </c>
      <c r="F27" s="4" t="s">
        <v>80</v>
      </c>
      <c r="G27" s="12" t="s">
        <v>81</v>
      </c>
      <c r="H27" s="4" t="s">
        <v>83</v>
      </c>
      <c r="I27" s="6">
        <v>10000</v>
      </c>
      <c r="J27" s="6">
        <v>10000</v>
      </c>
      <c r="K27" s="4"/>
      <c r="L27" s="4"/>
      <c r="M27" s="10" t="s">
        <v>84</v>
      </c>
      <c r="N27" s="11" t="s">
        <v>21</v>
      </c>
      <c r="O27" s="14">
        <v>43040</v>
      </c>
      <c r="P27" s="11" t="s">
        <v>21</v>
      </c>
      <c r="Q27" s="11" t="s">
        <v>21</v>
      </c>
      <c r="R27" s="11" t="s">
        <v>21</v>
      </c>
      <c r="S27" s="11"/>
    </row>
    <row r="28" spans="1:19" ht="28.5" customHeight="1" x14ac:dyDescent="0.25">
      <c r="A28" s="7">
        <v>43047</v>
      </c>
      <c r="B28" s="7">
        <v>43100</v>
      </c>
      <c r="C28" s="15" t="s">
        <v>97</v>
      </c>
      <c r="D28" s="4" t="s">
        <v>89</v>
      </c>
      <c r="E28" s="8" t="s">
        <v>141</v>
      </c>
      <c r="F28" s="4" t="s">
        <v>90</v>
      </c>
      <c r="G28" s="12" t="s">
        <v>91</v>
      </c>
      <c r="H28" s="4" t="s">
        <v>92</v>
      </c>
      <c r="I28" s="6">
        <v>3203.65</v>
      </c>
      <c r="J28" s="6">
        <v>3203.65</v>
      </c>
      <c r="K28" s="4"/>
      <c r="L28" s="4"/>
      <c r="M28" s="10" t="s">
        <v>49</v>
      </c>
      <c r="N28" s="11"/>
      <c r="O28" s="14">
        <v>43146</v>
      </c>
      <c r="P28" s="11"/>
      <c r="Q28" s="11"/>
      <c r="R28" s="11"/>
      <c r="S28" s="11"/>
    </row>
    <row r="29" spans="1:19" ht="28.5" customHeight="1" x14ac:dyDescent="0.25">
      <c r="A29" s="7">
        <v>43063</v>
      </c>
      <c r="B29" s="7">
        <v>43100</v>
      </c>
      <c r="C29" s="4" t="s">
        <v>96</v>
      </c>
      <c r="D29" s="4" t="s">
        <v>95</v>
      </c>
      <c r="E29" s="8" t="s">
        <v>141</v>
      </c>
      <c r="F29" s="4" t="s">
        <v>52</v>
      </c>
      <c r="G29" s="11">
        <v>10977490159</v>
      </c>
      <c r="H29" s="4" t="s">
        <v>93</v>
      </c>
      <c r="I29" s="6">
        <v>5328</v>
      </c>
      <c r="J29" s="6">
        <v>5328</v>
      </c>
      <c r="K29" s="4"/>
      <c r="L29" s="4"/>
      <c r="M29" s="10" t="s">
        <v>94</v>
      </c>
      <c r="N29" s="11" t="s">
        <v>21</v>
      </c>
      <c r="O29" s="14">
        <v>43151</v>
      </c>
      <c r="P29" s="11" t="s">
        <v>21</v>
      </c>
      <c r="Q29" s="11" t="s">
        <v>21</v>
      </c>
      <c r="R29" s="11" t="s">
        <v>21</v>
      </c>
      <c r="S29" s="11" t="s">
        <v>21</v>
      </c>
    </row>
    <row r="30" spans="1:19" ht="28.5" customHeight="1" x14ac:dyDescent="0.25">
      <c r="A30" s="7"/>
      <c r="B30" s="7"/>
      <c r="C30" s="4"/>
      <c r="D30" s="4"/>
      <c r="E30" s="8"/>
      <c r="F30" s="4"/>
      <c r="G30" s="12"/>
      <c r="H30" s="4"/>
      <c r="I30" s="6"/>
      <c r="J30" s="6"/>
      <c r="K30" s="4"/>
      <c r="L30" s="4"/>
      <c r="M30" s="10"/>
      <c r="N30" s="11"/>
      <c r="O30" s="14"/>
      <c r="P30" s="11"/>
      <c r="Q30" s="11"/>
      <c r="R30" s="11"/>
      <c r="S30" s="11"/>
    </row>
    <row r="31" spans="1:19" ht="28.5" customHeight="1" x14ac:dyDescent="0.25">
      <c r="A31" s="7">
        <v>43168</v>
      </c>
      <c r="B31" s="7">
        <v>43251</v>
      </c>
      <c r="C31" s="4" t="s">
        <v>74</v>
      </c>
      <c r="D31" s="4" t="s">
        <v>102</v>
      </c>
      <c r="E31" s="8" t="s">
        <v>141</v>
      </c>
      <c r="F31" s="4" t="s">
        <v>98</v>
      </c>
      <c r="G31" s="12" t="s">
        <v>99</v>
      </c>
      <c r="H31" s="4" t="s">
        <v>100</v>
      </c>
      <c r="I31" s="6">
        <v>5500</v>
      </c>
      <c r="J31" s="6">
        <v>5500</v>
      </c>
      <c r="K31" s="4"/>
      <c r="L31" s="4"/>
      <c r="M31" s="10" t="s">
        <v>101</v>
      </c>
      <c r="N31" s="11"/>
      <c r="O31" s="14">
        <v>43267</v>
      </c>
      <c r="P31" s="11" t="s">
        <v>21</v>
      </c>
      <c r="Q31" s="11" t="s">
        <v>21</v>
      </c>
      <c r="R31" s="11" t="s">
        <v>21</v>
      </c>
      <c r="S31" s="11"/>
    </row>
    <row r="32" spans="1:19" ht="28.5" customHeight="1" x14ac:dyDescent="0.25">
      <c r="A32" s="7">
        <v>43168</v>
      </c>
      <c r="B32" s="7">
        <v>43251</v>
      </c>
      <c r="C32" s="4" t="s">
        <v>74</v>
      </c>
      <c r="D32" s="4" t="s">
        <v>102</v>
      </c>
      <c r="E32" s="8" t="s">
        <v>141</v>
      </c>
      <c r="F32" s="4" t="s">
        <v>98</v>
      </c>
      <c r="G32" s="12" t="s">
        <v>99</v>
      </c>
      <c r="H32" s="4" t="s">
        <v>100</v>
      </c>
      <c r="I32" s="6">
        <v>1068</v>
      </c>
      <c r="J32" s="6">
        <v>1068</v>
      </c>
      <c r="K32" s="4"/>
      <c r="L32" s="4"/>
      <c r="M32" s="10" t="s">
        <v>101</v>
      </c>
      <c r="N32" s="11"/>
      <c r="O32" s="14">
        <v>43488</v>
      </c>
      <c r="P32" s="11" t="s">
        <v>21</v>
      </c>
      <c r="Q32" s="11" t="s">
        <v>21</v>
      </c>
      <c r="R32" s="11" t="s">
        <v>21</v>
      </c>
      <c r="S32" s="11" t="s">
        <v>21</v>
      </c>
    </row>
    <row r="33" spans="1:19" ht="28.5" customHeight="1" x14ac:dyDescent="0.25">
      <c r="A33" s="7">
        <v>43496</v>
      </c>
      <c r="B33" s="7">
        <v>43524</v>
      </c>
      <c r="C33" s="4" t="s">
        <v>74</v>
      </c>
      <c r="D33" s="4" t="s">
        <v>102</v>
      </c>
      <c r="E33" s="8" t="s">
        <v>141</v>
      </c>
      <c r="F33" s="4" t="s">
        <v>98</v>
      </c>
      <c r="G33" s="12" t="s">
        <v>99</v>
      </c>
      <c r="H33" s="4" t="s">
        <v>100</v>
      </c>
      <c r="I33" s="6">
        <v>700</v>
      </c>
      <c r="J33" s="6">
        <v>700</v>
      </c>
      <c r="K33" s="4"/>
      <c r="L33" s="4"/>
      <c r="M33" s="10" t="s">
        <v>101</v>
      </c>
      <c r="N33" s="11"/>
      <c r="O33" s="14">
        <v>43613</v>
      </c>
      <c r="P33" s="11" t="s">
        <v>21</v>
      </c>
      <c r="Q33" s="11" t="s">
        <v>21</v>
      </c>
      <c r="R33" s="11" t="s">
        <v>21</v>
      </c>
      <c r="S33" s="11" t="s">
        <v>21</v>
      </c>
    </row>
    <row r="34" spans="1:19" ht="28.5" customHeight="1" x14ac:dyDescent="0.25">
      <c r="A34" s="7">
        <v>43168</v>
      </c>
      <c r="B34" s="7">
        <v>43251</v>
      </c>
      <c r="C34" s="4" t="s">
        <v>34</v>
      </c>
      <c r="D34" s="4" t="s">
        <v>103</v>
      </c>
      <c r="E34" s="8" t="s">
        <v>141</v>
      </c>
      <c r="F34" s="4" t="s">
        <v>42</v>
      </c>
      <c r="G34" s="12" t="s">
        <v>43</v>
      </c>
      <c r="H34" s="4" t="s">
        <v>38</v>
      </c>
      <c r="I34" s="6">
        <v>1271.0999999999999</v>
      </c>
      <c r="J34" s="6">
        <v>1271.0999999999999</v>
      </c>
      <c r="K34" s="4"/>
      <c r="L34" s="4"/>
      <c r="M34" s="10" t="s">
        <v>40</v>
      </c>
      <c r="N34" s="11"/>
      <c r="O34" s="14">
        <v>43270</v>
      </c>
      <c r="P34" s="11" t="s">
        <v>21</v>
      </c>
      <c r="Q34" s="11" t="s">
        <v>21</v>
      </c>
      <c r="R34" s="11" t="s">
        <v>21</v>
      </c>
      <c r="S34" s="11" t="s">
        <v>21</v>
      </c>
    </row>
    <row r="35" spans="1:19" ht="28.5" customHeight="1" x14ac:dyDescent="0.25">
      <c r="A35" s="7">
        <v>43175</v>
      </c>
      <c r="B35" s="7">
        <v>43251</v>
      </c>
      <c r="C35" s="4" t="s">
        <v>85</v>
      </c>
      <c r="D35" s="4" t="s">
        <v>106</v>
      </c>
      <c r="E35" s="8" t="s">
        <v>141</v>
      </c>
      <c r="F35" s="4" t="s">
        <v>104</v>
      </c>
      <c r="G35" s="12" t="s">
        <v>107</v>
      </c>
      <c r="H35" s="4" t="s">
        <v>108</v>
      </c>
      <c r="I35" s="6">
        <v>10000</v>
      </c>
      <c r="J35" s="6">
        <v>10000</v>
      </c>
      <c r="K35" s="4"/>
      <c r="L35" s="4"/>
      <c r="M35" s="10" t="s">
        <v>16</v>
      </c>
      <c r="N35" s="11"/>
      <c r="O35" s="14">
        <v>43190</v>
      </c>
      <c r="P35" s="11" t="s">
        <v>21</v>
      </c>
      <c r="Q35" s="11" t="s">
        <v>21</v>
      </c>
      <c r="R35" s="11" t="s">
        <v>21</v>
      </c>
      <c r="S35" s="11" t="s">
        <v>21</v>
      </c>
    </row>
    <row r="36" spans="1:19" ht="28.5" customHeight="1" x14ac:dyDescent="0.25">
      <c r="A36" s="7">
        <v>43241</v>
      </c>
      <c r="B36" s="7">
        <v>43261</v>
      </c>
      <c r="C36" s="4" t="s">
        <v>74</v>
      </c>
      <c r="D36" s="4" t="s">
        <v>110</v>
      </c>
      <c r="E36" s="8" t="s">
        <v>141</v>
      </c>
      <c r="F36" s="4" t="s">
        <v>105</v>
      </c>
      <c r="G36" s="12" t="s">
        <v>109</v>
      </c>
      <c r="H36" s="4" t="s">
        <v>111</v>
      </c>
      <c r="I36" s="6">
        <v>1400</v>
      </c>
      <c r="J36" s="6">
        <v>1400</v>
      </c>
      <c r="K36" s="4"/>
      <c r="L36" s="4"/>
      <c r="M36" s="10" t="s">
        <v>101</v>
      </c>
      <c r="N36" s="11"/>
      <c r="O36" s="14">
        <v>43277</v>
      </c>
      <c r="P36" s="11"/>
      <c r="Q36" s="11"/>
      <c r="R36" s="11"/>
      <c r="S36" s="11" t="s">
        <v>21</v>
      </c>
    </row>
    <row r="37" spans="1:19" ht="28.5" customHeight="1" x14ac:dyDescent="0.25">
      <c r="A37" s="7">
        <v>43300</v>
      </c>
      <c r="B37" s="7">
        <v>43322</v>
      </c>
      <c r="C37" s="4" t="s">
        <v>34</v>
      </c>
      <c r="D37" s="4" t="s">
        <v>112</v>
      </c>
      <c r="E37" s="8" t="s">
        <v>141</v>
      </c>
      <c r="F37" s="4" t="s">
        <v>115</v>
      </c>
      <c r="G37" s="12" t="s">
        <v>117</v>
      </c>
      <c r="H37" s="4" t="s">
        <v>118</v>
      </c>
      <c r="I37" s="6">
        <v>4000</v>
      </c>
      <c r="J37" s="6">
        <v>4000</v>
      </c>
      <c r="K37" s="4"/>
      <c r="L37" s="4"/>
      <c r="M37" s="10" t="s">
        <v>40</v>
      </c>
      <c r="N37" s="11"/>
      <c r="O37" s="14">
        <v>43434</v>
      </c>
      <c r="P37" s="11" t="s">
        <v>21</v>
      </c>
      <c r="Q37" s="11" t="s">
        <v>21</v>
      </c>
      <c r="R37" s="11" t="s">
        <v>21</v>
      </c>
      <c r="S37" s="11" t="s">
        <v>21</v>
      </c>
    </row>
    <row r="38" spans="1:19" ht="28.5" customHeight="1" x14ac:dyDescent="0.25">
      <c r="A38" s="7">
        <v>43312</v>
      </c>
      <c r="B38" s="7">
        <v>43358</v>
      </c>
      <c r="C38" s="4" t="s">
        <v>34</v>
      </c>
      <c r="D38" s="4" t="s">
        <v>113</v>
      </c>
      <c r="E38" s="8" t="s">
        <v>141</v>
      </c>
      <c r="F38" s="4" t="s">
        <v>116</v>
      </c>
      <c r="G38" s="12" t="s">
        <v>120</v>
      </c>
      <c r="H38" s="4" t="s">
        <v>119</v>
      </c>
      <c r="I38" s="6">
        <v>5000</v>
      </c>
      <c r="J38" s="6">
        <v>5000</v>
      </c>
      <c r="K38" s="4"/>
      <c r="L38" s="4"/>
      <c r="M38" s="10" t="s">
        <v>40</v>
      </c>
      <c r="N38" s="11"/>
      <c r="O38" s="14">
        <v>43433</v>
      </c>
      <c r="P38" s="11" t="s">
        <v>21</v>
      </c>
      <c r="Q38" s="11" t="s">
        <v>21</v>
      </c>
      <c r="R38" s="11" t="s">
        <v>21</v>
      </c>
      <c r="S38" s="11" t="s">
        <v>21</v>
      </c>
    </row>
    <row r="39" spans="1:19" ht="28.5" customHeight="1" x14ac:dyDescent="0.25">
      <c r="A39" s="7">
        <v>43312</v>
      </c>
      <c r="B39" s="7">
        <v>43358</v>
      </c>
      <c r="C39" s="4" t="s">
        <v>34</v>
      </c>
      <c r="D39" s="4" t="s">
        <v>114</v>
      </c>
      <c r="E39" s="8" t="s">
        <v>141</v>
      </c>
      <c r="F39" s="4" t="s">
        <v>104</v>
      </c>
      <c r="G39" s="12" t="s">
        <v>121</v>
      </c>
      <c r="H39" s="4" t="s">
        <v>108</v>
      </c>
      <c r="I39" s="6">
        <v>6000</v>
      </c>
      <c r="J39" s="6">
        <v>6000</v>
      </c>
      <c r="K39" s="4"/>
      <c r="L39" s="4"/>
      <c r="M39" s="10" t="s">
        <v>40</v>
      </c>
      <c r="N39" s="11"/>
      <c r="O39" s="14">
        <v>43403</v>
      </c>
      <c r="P39" s="11"/>
      <c r="Q39" s="11" t="s">
        <v>122</v>
      </c>
      <c r="R39" s="11" t="s">
        <v>21</v>
      </c>
      <c r="S39" s="11" t="s">
        <v>21</v>
      </c>
    </row>
    <row r="40" spans="1:19" ht="28.5" customHeight="1" x14ac:dyDescent="0.25">
      <c r="A40" s="7">
        <v>43398</v>
      </c>
      <c r="B40" s="7">
        <v>43419</v>
      </c>
      <c r="C40" s="4" t="s">
        <v>59</v>
      </c>
      <c r="D40" s="4" t="s">
        <v>124</v>
      </c>
      <c r="E40" s="8" t="s">
        <v>141</v>
      </c>
      <c r="F40" s="4" t="s">
        <v>54</v>
      </c>
      <c r="G40" s="12" t="s">
        <v>65</v>
      </c>
      <c r="H40" s="4" t="s">
        <v>123</v>
      </c>
      <c r="I40" s="6">
        <v>4344</v>
      </c>
      <c r="J40" s="6">
        <v>4344</v>
      </c>
      <c r="K40" s="4"/>
      <c r="L40" s="4"/>
      <c r="M40" s="10" t="s">
        <v>58</v>
      </c>
      <c r="N40" s="11" t="s">
        <v>21</v>
      </c>
      <c r="O40" s="14">
        <v>43508</v>
      </c>
      <c r="P40" s="11" t="s">
        <v>21</v>
      </c>
      <c r="Q40" s="11" t="s">
        <v>21</v>
      </c>
      <c r="R40" s="11" t="s">
        <v>21</v>
      </c>
      <c r="S40" s="11" t="s">
        <v>21</v>
      </c>
    </row>
    <row r="41" spans="1:19" ht="28.5" customHeight="1" x14ac:dyDescent="0.25">
      <c r="A41" s="7"/>
      <c r="B41" s="7"/>
      <c r="C41" s="4"/>
      <c r="D41" s="4"/>
      <c r="E41" s="8"/>
      <c r="F41" s="4"/>
      <c r="G41" s="12"/>
      <c r="H41" s="4"/>
      <c r="I41" s="6"/>
      <c r="J41" s="6"/>
      <c r="K41" s="4"/>
      <c r="L41" s="4"/>
      <c r="M41" s="10"/>
      <c r="N41" s="11"/>
      <c r="O41" s="14"/>
      <c r="P41" s="11"/>
      <c r="Q41" s="11"/>
      <c r="R41" s="11"/>
      <c r="S41" s="11"/>
    </row>
    <row r="42" spans="1:19" ht="28.5" customHeight="1" x14ac:dyDescent="0.25">
      <c r="A42" s="7">
        <v>43528</v>
      </c>
      <c r="B42" s="7">
        <v>43553</v>
      </c>
      <c r="C42" s="4" t="s">
        <v>74</v>
      </c>
      <c r="D42" s="4" t="s">
        <v>102</v>
      </c>
      <c r="E42" s="8" t="s">
        <v>141</v>
      </c>
      <c r="F42" s="4" t="s">
        <v>98</v>
      </c>
      <c r="G42" s="12" t="s">
        <v>99</v>
      </c>
      <c r="H42" s="4" t="s">
        <v>100</v>
      </c>
      <c r="I42" s="6">
        <v>1000</v>
      </c>
      <c r="J42" s="6">
        <v>1000</v>
      </c>
      <c r="K42" s="4"/>
      <c r="L42" s="4"/>
      <c r="M42" s="10" t="s">
        <v>101</v>
      </c>
      <c r="N42" s="11"/>
      <c r="O42" s="14">
        <v>43613</v>
      </c>
      <c r="P42" s="11" t="s">
        <v>21</v>
      </c>
      <c r="Q42" s="11" t="s">
        <v>21</v>
      </c>
      <c r="R42" s="11" t="s">
        <v>21</v>
      </c>
      <c r="S42" s="11" t="s">
        <v>21</v>
      </c>
    </row>
    <row r="43" spans="1:19" ht="28.5" customHeight="1" x14ac:dyDescent="0.25">
      <c r="A43" s="7">
        <v>43585</v>
      </c>
      <c r="B43" s="7">
        <v>43623</v>
      </c>
      <c r="C43" s="4" t="s">
        <v>74</v>
      </c>
      <c r="D43" s="4" t="s">
        <v>135</v>
      </c>
      <c r="E43" s="8" t="s">
        <v>141</v>
      </c>
      <c r="F43" s="4" t="s">
        <v>105</v>
      </c>
      <c r="G43" s="12" t="s">
        <v>109</v>
      </c>
      <c r="H43" s="4" t="s">
        <v>111</v>
      </c>
      <c r="I43" s="6">
        <v>1500</v>
      </c>
      <c r="J43" s="6">
        <v>1500</v>
      </c>
      <c r="K43" s="4"/>
      <c r="L43" s="4"/>
      <c r="M43" s="10" t="s">
        <v>101</v>
      </c>
      <c r="N43" s="11"/>
      <c r="O43" s="14">
        <v>43642</v>
      </c>
      <c r="P43" s="11"/>
      <c r="Q43" s="11"/>
      <c r="R43" s="11"/>
      <c r="S43" s="11"/>
    </row>
    <row r="44" spans="1:19" ht="28.5" customHeight="1" x14ac:dyDescent="0.25">
      <c r="A44" s="7">
        <v>43592</v>
      </c>
      <c r="B44" s="7">
        <v>43626</v>
      </c>
      <c r="C44" s="4" t="s">
        <v>74</v>
      </c>
      <c r="D44" s="4" t="s">
        <v>102</v>
      </c>
      <c r="E44" s="8" t="s">
        <v>141</v>
      </c>
      <c r="F44" s="4" t="s">
        <v>98</v>
      </c>
      <c r="G44" s="12" t="s">
        <v>99</v>
      </c>
      <c r="H44" s="4" t="s">
        <v>100</v>
      </c>
      <c r="I44" s="6">
        <v>159</v>
      </c>
      <c r="J44" s="6">
        <v>159</v>
      </c>
      <c r="K44" s="4"/>
      <c r="L44" s="4"/>
      <c r="M44" s="10" t="s">
        <v>101</v>
      </c>
      <c r="N44" s="11"/>
      <c r="O44" s="14">
        <v>43613</v>
      </c>
      <c r="P44" s="11" t="s">
        <v>21</v>
      </c>
      <c r="Q44" s="11" t="s">
        <v>21</v>
      </c>
      <c r="R44" s="11" t="s">
        <v>21</v>
      </c>
      <c r="S44" s="11" t="s">
        <v>21</v>
      </c>
    </row>
    <row r="45" spans="1:19" ht="28.5" customHeight="1" x14ac:dyDescent="0.25">
      <c r="A45" s="7">
        <v>43613</v>
      </c>
      <c r="B45" s="7">
        <v>43776</v>
      </c>
      <c r="C45" s="4" t="s">
        <v>74</v>
      </c>
      <c r="D45" s="4" t="s">
        <v>148</v>
      </c>
      <c r="E45" s="8" t="s">
        <v>141</v>
      </c>
      <c r="F45" s="4" t="s">
        <v>150</v>
      </c>
      <c r="G45" s="12" t="s">
        <v>151</v>
      </c>
      <c r="H45" s="4" t="s">
        <v>149</v>
      </c>
      <c r="I45" s="6">
        <v>2900</v>
      </c>
      <c r="J45" s="6">
        <v>2724</v>
      </c>
      <c r="K45" s="4"/>
      <c r="L45" s="4"/>
      <c r="M45" s="10" t="s">
        <v>101</v>
      </c>
      <c r="N45" s="11"/>
      <c r="O45" s="14">
        <v>43775</v>
      </c>
      <c r="P45" s="11" t="s">
        <v>122</v>
      </c>
      <c r="Q45" s="11" t="s">
        <v>122</v>
      </c>
      <c r="R45" s="11" t="s">
        <v>122</v>
      </c>
      <c r="S45" s="11"/>
    </row>
    <row r="46" spans="1:19" ht="28.5" customHeight="1" x14ac:dyDescent="0.25">
      <c r="A46" s="7">
        <v>43710</v>
      </c>
      <c r="B46" s="7">
        <v>43738</v>
      </c>
      <c r="C46" s="4" t="s">
        <v>136</v>
      </c>
      <c r="D46" s="4" t="s">
        <v>137</v>
      </c>
      <c r="E46" s="8" t="s">
        <v>141</v>
      </c>
      <c r="F46" s="4" t="s">
        <v>138</v>
      </c>
      <c r="G46" s="12" t="s">
        <v>37</v>
      </c>
      <c r="H46" s="4" t="s">
        <v>139</v>
      </c>
      <c r="I46" s="6">
        <v>1427</v>
      </c>
      <c r="J46" s="6">
        <v>1427</v>
      </c>
      <c r="K46" s="4"/>
      <c r="L46" s="4"/>
      <c r="M46" s="10" t="s">
        <v>140</v>
      </c>
      <c r="N46" s="11"/>
      <c r="O46" s="14" t="s">
        <v>23</v>
      </c>
      <c r="P46" s="11"/>
      <c r="Q46" s="11"/>
      <c r="R46" s="11"/>
      <c r="S46" s="11"/>
    </row>
    <row r="47" spans="1:19" ht="28.5" customHeight="1" x14ac:dyDescent="0.25">
      <c r="A47" s="7">
        <v>43713</v>
      </c>
      <c r="B47" s="7">
        <v>43738</v>
      </c>
      <c r="C47" s="4" t="s">
        <v>156</v>
      </c>
      <c r="D47" s="4" t="s">
        <v>152</v>
      </c>
      <c r="E47" s="8" t="s">
        <v>141</v>
      </c>
      <c r="F47" s="4" t="s">
        <v>153</v>
      </c>
      <c r="G47" s="12" t="s">
        <v>157</v>
      </c>
      <c r="H47" s="5" t="s">
        <v>154</v>
      </c>
      <c r="I47" s="6">
        <v>2700</v>
      </c>
      <c r="J47" s="6">
        <v>2700</v>
      </c>
      <c r="K47" s="4"/>
      <c r="L47" s="4"/>
      <c r="M47" s="10" t="s">
        <v>155</v>
      </c>
      <c r="N47" s="11"/>
      <c r="O47" s="14" t="s">
        <v>23</v>
      </c>
      <c r="P47" s="11" t="s">
        <v>21</v>
      </c>
      <c r="Q47" s="11" t="s">
        <v>21</v>
      </c>
      <c r="R47" s="11" t="s">
        <v>21</v>
      </c>
      <c r="S47" s="11" t="s">
        <v>21</v>
      </c>
    </row>
    <row r="48" spans="1:19" ht="28.5" customHeight="1" x14ac:dyDescent="0.25">
      <c r="A48" s="7">
        <v>43755</v>
      </c>
      <c r="B48" s="7">
        <v>43768</v>
      </c>
      <c r="C48" s="4" t="s">
        <v>147</v>
      </c>
      <c r="D48" s="4" t="s">
        <v>142</v>
      </c>
      <c r="E48" s="8" t="s">
        <v>141</v>
      </c>
      <c r="F48" s="4" t="s">
        <v>143</v>
      </c>
      <c r="G48" s="12" t="s">
        <v>144</v>
      </c>
      <c r="H48" s="4" t="s">
        <v>145</v>
      </c>
      <c r="I48" s="6">
        <v>1450</v>
      </c>
      <c r="J48" s="6">
        <v>1450</v>
      </c>
      <c r="K48" s="4"/>
      <c r="L48" s="4"/>
      <c r="M48" s="10" t="s">
        <v>146</v>
      </c>
      <c r="N48" s="11"/>
      <c r="O48" s="14">
        <v>43797</v>
      </c>
      <c r="P48" s="11" t="s">
        <v>122</v>
      </c>
      <c r="Q48" s="11" t="s">
        <v>122</v>
      </c>
      <c r="R48" s="11" t="s">
        <v>122</v>
      </c>
      <c r="S48" s="11" t="s">
        <v>21</v>
      </c>
    </row>
    <row r="49" spans="1:19" ht="28.5" customHeight="1" x14ac:dyDescent="0.25">
      <c r="A49" s="7">
        <v>43789</v>
      </c>
      <c r="B49" s="7">
        <v>43906</v>
      </c>
      <c r="C49" s="4" t="s">
        <v>136</v>
      </c>
      <c r="D49" s="4" t="s">
        <v>169</v>
      </c>
      <c r="E49" s="8" t="s">
        <v>141</v>
      </c>
      <c r="F49" s="4" t="s">
        <v>98</v>
      </c>
      <c r="G49" s="12" t="s">
        <v>99</v>
      </c>
      <c r="H49" s="4" t="s">
        <v>166</v>
      </c>
      <c r="I49" s="6">
        <v>5000</v>
      </c>
      <c r="J49" s="6"/>
      <c r="K49" s="4"/>
      <c r="L49" s="4"/>
      <c r="M49" s="10" t="s">
        <v>140</v>
      </c>
      <c r="N49" s="11"/>
      <c r="O49" s="14">
        <v>43857</v>
      </c>
      <c r="P49" s="11"/>
      <c r="Q49" s="11"/>
      <c r="R49" s="11"/>
      <c r="S49" s="11" t="s">
        <v>21</v>
      </c>
    </row>
    <row r="50" spans="1:19" ht="28.5" customHeight="1" x14ac:dyDescent="0.25">
      <c r="A50" s="7">
        <v>43789</v>
      </c>
      <c r="B50" s="7">
        <v>43906</v>
      </c>
      <c r="C50" s="4" t="s">
        <v>156</v>
      </c>
      <c r="D50" s="4" t="s">
        <v>167</v>
      </c>
      <c r="E50" s="8" t="s">
        <v>141</v>
      </c>
      <c r="F50" s="4" t="s">
        <v>98</v>
      </c>
      <c r="G50" s="12" t="s">
        <v>99</v>
      </c>
      <c r="H50" s="4" t="s">
        <v>166</v>
      </c>
      <c r="I50" s="6">
        <v>5000</v>
      </c>
      <c r="J50" s="6"/>
      <c r="K50" s="4"/>
      <c r="L50" s="4"/>
      <c r="M50" s="10" t="s">
        <v>155</v>
      </c>
      <c r="N50" s="11"/>
      <c r="O50" s="14">
        <v>43857</v>
      </c>
      <c r="P50" s="11"/>
      <c r="Q50" s="11"/>
      <c r="R50" s="11"/>
      <c r="S50" s="11" t="s">
        <v>21</v>
      </c>
    </row>
    <row r="51" spans="1:19" ht="28.5" customHeight="1" x14ac:dyDescent="0.25">
      <c r="A51" s="7">
        <v>43789</v>
      </c>
      <c r="B51" s="7">
        <v>43906</v>
      </c>
      <c r="C51" s="4" t="s">
        <v>165</v>
      </c>
      <c r="D51" s="5" t="s">
        <v>168</v>
      </c>
      <c r="E51" s="8" t="s">
        <v>141</v>
      </c>
      <c r="F51" s="4" t="s">
        <v>98</v>
      </c>
      <c r="G51" s="12" t="s">
        <v>99</v>
      </c>
      <c r="H51" s="4" t="s">
        <v>166</v>
      </c>
      <c r="I51" s="6">
        <v>5000</v>
      </c>
      <c r="J51" s="6"/>
      <c r="K51" s="4"/>
      <c r="L51" s="4"/>
      <c r="M51" s="10" t="s">
        <v>158</v>
      </c>
      <c r="N51" s="11"/>
      <c r="O51" s="14">
        <v>43857</v>
      </c>
      <c r="P51" s="11"/>
      <c r="Q51" s="11"/>
      <c r="R51" s="11"/>
      <c r="S51" s="11" t="s">
        <v>21</v>
      </c>
    </row>
    <row r="52" spans="1:19" ht="28.5" customHeight="1" x14ac:dyDescent="0.25">
      <c r="A52" s="7">
        <v>43789</v>
      </c>
      <c r="B52" s="7">
        <v>43906</v>
      </c>
      <c r="C52" s="4" t="s">
        <v>164</v>
      </c>
      <c r="D52" s="4" t="s">
        <v>163</v>
      </c>
      <c r="E52" s="8" t="s">
        <v>141</v>
      </c>
      <c r="F52" s="4" t="s">
        <v>98</v>
      </c>
      <c r="G52" s="12" t="s">
        <v>99</v>
      </c>
      <c r="H52" s="4" t="s">
        <v>166</v>
      </c>
      <c r="I52" s="6">
        <v>5000</v>
      </c>
      <c r="J52" s="6"/>
      <c r="K52" s="4"/>
      <c r="L52" s="4"/>
      <c r="M52" s="10" t="s">
        <v>159</v>
      </c>
      <c r="N52" s="11"/>
      <c r="O52" s="14">
        <v>43857</v>
      </c>
      <c r="P52" s="11"/>
      <c r="Q52" s="11"/>
      <c r="R52" s="11"/>
      <c r="S52" s="11" t="s">
        <v>21</v>
      </c>
    </row>
    <row r="53" spans="1:19" ht="28.5" customHeight="1" x14ac:dyDescent="0.25">
      <c r="A53" s="7">
        <v>43789</v>
      </c>
      <c r="B53" s="7">
        <v>43906</v>
      </c>
      <c r="C53" s="4" t="s">
        <v>161</v>
      </c>
      <c r="D53" s="4" t="s">
        <v>160</v>
      </c>
      <c r="E53" s="8" t="s">
        <v>141</v>
      </c>
      <c r="F53" s="4" t="s">
        <v>98</v>
      </c>
      <c r="G53" s="12" t="s">
        <v>99</v>
      </c>
      <c r="H53" s="4" t="s">
        <v>166</v>
      </c>
      <c r="I53" s="6">
        <v>5000</v>
      </c>
      <c r="J53" s="6"/>
      <c r="K53" s="4"/>
      <c r="L53" s="4"/>
      <c r="M53" s="10" t="s">
        <v>162</v>
      </c>
      <c r="N53" s="11"/>
      <c r="O53" s="14">
        <v>43857</v>
      </c>
      <c r="P53" s="11"/>
      <c r="Q53" s="11"/>
      <c r="R53" s="11"/>
      <c r="S53" s="11" t="s">
        <v>21</v>
      </c>
    </row>
    <row r="54" spans="1:19" ht="28.5" customHeight="1" x14ac:dyDescent="0.25">
      <c r="A54" s="7">
        <v>43789</v>
      </c>
      <c r="B54" s="7">
        <v>43799</v>
      </c>
      <c r="C54" s="4" t="s">
        <v>164</v>
      </c>
      <c r="D54" s="4" t="s">
        <v>170</v>
      </c>
      <c r="E54" s="8" t="s">
        <v>141</v>
      </c>
      <c r="F54" s="4" t="s">
        <v>153</v>
      </c>
      <c r="G54" s="12" t="s">
        <v>157</v>
      </c>
      <c r="H54" s="5" t="s">
        <v>154</v>
      </c>
      <c r="I54" s="6">
        <v>900</v>
      </c>
      <c r="J54" s="6">
        <v>900</v>
      </c>
      <c r="K54" s="4"/>
      <c r="L54" s="4"/>
      <c r="M54" s="10" t="s">
        <v>159</v>
      </c>
      <c r="N54" s="11"/>
      <c r="O54" s="14" t="s">
        <v>23</v>
      </c>
      <c r="P54" s="11" t="s">
        <v>21</v>
      </c>
      <c r="Q54" s="11" t="s">
        <v>21</v>
      </c>
      <c r="R54" s="11" t="s">
        <v>21</v>
      </c>
      <c r="S54" s="11" t="s">
        <v>21</v>
      </c>
    </row>
    <row r="55" spans="1:19" ht="28.5" customHeight="1" x14ac:dyDescent="0.25">
      <c r="A55" s="7"/>
      <c r="B55" s="7"/>
      <c r="C55" s="4"/>
      <c r="D55" s="4"/>
      <c r="E55" s="8"/>
      <c r="F55" s="4"/>
      <c r="G55" s="12"/>
      <c r="H55" s="5"/>
      <c r="I55" s="6"/>
      <c r="J55" s="6"/>
      <c r="K55" s="4"/>
      <c r="L55" s="4"/>
      <c r="M55" s="10"/>
      <c r="N55" s="11"/>
      <c r="O55" s="14"/>
      <c r="P55" s="11"/>
      <c r="Q55" s="11"/>
      <c r="R55" s="11"/>
      <c r="S55" s="11"/>
    </row>
    <row r="56" spans="1:19" ht="28.5" customHeight="1" x14ac:dyDescent="0.25">
      <c r="A56" s="7">
        <v>43809</v>
      </c>
      <c r="B56" s="7">
        <v>43861</v>
      </c>
      <c r="C56" s="4" t="s">
        <v>172</v>
      </c>
      <c r="D56" s="5" t="s">
        <v>171</v>
      </c>
      <c r="E56" s="8" t="s">
        <v>141</v>
      </c>
      <c r="F56" s="4" t="s">
        <v>173</v>
      </c>
      <c r="G56" s="12" t="s">
        <v>174</v>
      </c>
      <c r="H56" s="5" t="s">
        <v>175</v>
      </c>
      <c r="I56" s="6">
        <v>550</v>
      </c>
      <c r="J56" s="6">
        <v>522</v>
      </c>
      <c r="K56" s="4"/>
      <c r="L56" s="4"/>
      <c r="M56" s="10" t="s">
        <v>176</v>
      </c>
      <c r="N56" s="11"/>
      <c r="O56" s="14">
        <v>43929</v>
      </c>
      <c r="P56" s="11" t="s">
        <v>21</v>
      </c>
      <c r="Q56" s="11" t="s">
        <v>21</v>
      </c>
      <c r="R56" s="11" t="s">
        <v>21</v>
      </c>
      <c r="S56" s="11" t="s">
        <v>21</v>
      </c>
    </row>
    <row r="57" spans="1:19" ht="28.5" customHeight="1" x14ac:dyDescent="0.25">
      <c r="A57" s="7">
        <v>43874</v>
      </c>
      <c r="B57" s="7">
        <v>43921</v>
      </c>
      <c r="C57" s="4" t="s">
        <v>165</v>
      </c>
      <c r="D57" s="4" t="s">
        <v>179</v>
      </c>
      <c r="E57" s="8" t="s">
        <v>141</v>
      </c>
      <c r="F57" s="4" t="s">
        <v>177</v>
      </c>
      <c r="G57" s="12" t="s">
        <v>180</v>
      </c>
      <c r="H57" s="5" t="s">
        <v>178</v>
      </c>
      <c r="I57" s="6">
        <v>1100</v>
      </c>
      <c r="J57" s="6">
        <v>1086.2</v>
      </c>
      <c r="K57" s="4"/>
      <c r="L57" s="4"/>
      <c r="M57" s="10" t="s">
        <v>158</v>
      </c>
      <c r="N57" s="11"/>
      <c r="O57" s="14">
        <v>43989</v>
      </c>
      <c r="P57" s="11" t="s">
        <v>21</v>
      </c>
      <c r="Q57" s="11" t="s">
        <v>21</v>
      </c>
      <c r="R57" s="11" t="s">
        <v>21</v>
      </c>
      <c r="S57" s="16" t="s">
        <v>21</v>
      </c>
    </row>
    <row r="58" spans="1:19" ht="28.5" customHeight="1" x14ac:dyDescent="0.25">
      <c r="A58" s="7">
        <v>43880</v>
      </c>
      <c r="B58" s="7">
        <v>43905</v>
      </c>
      <c r="C58" s="4" t="s">
        <v>165</v>
      </c>
      <c r="D58" s="4" t="s">
        <v>181</v>
      </c>
      <c r="E58" s="8" t="s">
        <v>141</v>
      </c>
      <c r="F58" s="4" t="s">
        <v>182</v>
      </c>
      <c r="G58" s="12" t="s">
        <v>183</v>
      </c>
      <c r="H58" s="5" t="s">
        <v>184</v>
      </c>
      <c r="I58" s="6">
        <v>908</v>
      </c>
      <c r="J58" s="6">
        <v>908</v>
      </c>
      <c r="K58" s="4"/>
      <c r="L58" s="4"/>
      <c r="M58" s="10" t="s">
        <v>158</v>
      </c>
      <c r="N58" s="11"/>
      <c r="O58" s="14" t="s">
        <v>193</v>
      </c>
      <c r="P58" s="11" t="s">
        <v>193</v>
      </c>
      <c r="Q58" s="11" t="s">
        <v>193</v>
      </c>
      <c r="R58" s="11" t="s">
        <v>193</v>
      </c>
      <c r="S58" s="11" t="s">
        <v>21</v>
      </c>
    </row>
    <row r="59" spans="1:19" ht="28.5" customHeight="1" x14ac:dyDescent="0.25">
      <c r="A59" s="7">
        <v>44013</v>
      </c>
      <c r="B59" s="7">
        <v>44104</v>
      </c>
      <c r="C59" s="4" t="s">
        <v>164</v>
      </c>
      <c r="D59" s="4" t="s">
        <v>185</v>
      </c>
      <c r="E59" s="8" t="s">
        <v>141</v>
      </c>
      <c r="F59" s="4" t="s">
        <v>186</v>
      </c>
      <c r="G59" s="12" t="s">
        <v>187</v>
      </c>
      <c r="H59" s="5" t="s">
        <v>188</v>
      </c>
      <c r="I59" s="6">
        <v>3180</v>
      </c>
      <c r="J59" s="6">
        <v>3180</v>
      </c>
      <c r="K59" s="4"/>
      <c r="L59" s="4"/>
      <c r="M59" s="10" t="s">
        <v>159</v>
      </c>
      <c r="N59" s="11"/>
      <c r="O59" s="14">
        <v>44132</v>
      </c>
      <c r="P59" s="11" t="s">
        <v>21</v>
      </c>
      <c r="Q59" s="11" t="s">
        <v>21</v>
      </c>
      <c r="R59" s="11" t="s">
        <v>21</v>
      </c>
      <c r="S59" s="11" t="s">
        <v>21</v>
      </c>
    </row>
    <row r="60" spans="1:19" ht="28.5" customHeight="1" x14ac:dyDescent="0.25">
      <c r="A60" s="7">
        <v>44032</v>
      </c>
      <c r="B60" s="7">
        <v>44043</v>
      </c>
      <c r="C60" s="4" t="s">
        <v>189</v>
      </c>
      <c r="D60" s="4" t="s">
        <v>190</v>
      </c>
      <c r="E60" s="8" t="s">
        <v>141</v>
      </c>
      <c r="F60" s="4" t="s">
        <v>191</v>
      </c>
      <c r="G60" s="12" t="s">
        <v>195</v>
      </c>
      <c r="H60" s="5" t="s">
        <v>192</v>
      </c>
      <c r="I60" s="6">
        <v>2000</v>
      </c>
      <c r="J60" s="6">
        <f>1200+590</f>
        <v>1790</v>
      </c>
      <c r="K60" s="4"/>
      <c r="L60" s="4"/>
      <c r="M60" s="10" t="s">
        <v>194</v>
      </c>
      <c r="N60" s="11"/>
      <c r="O60" s="14" t="s">
        <v>193</v>
      </c>
      <c r="P60" s="11" t="s">
        <v>193</v>
      </c>
      <c r="Q60" s="11" t="s">
        <v>122</v>
      </c>
      <c r="R60" s="11"/>
      <c r="S60" s="11"/>
    </row>
    <row r="61" spans="1:19" ht="28.5" customHeight="1" x14ac:dyDescent="0.25">
      <c r="A61" s="7">
        <v>44032</v>
      </c>
      <c r="B61" s="7">
        <v>44099</v>
      </c>
      <c r="C61" s="4" t="s">
        <v>165</v>
      </c>
      <c r="D61" s="4" t="s">
        <v>209</v>
      </c>
      <c r="E61" s="8" t="s">
        <v>141</v>
      </c>
      <c r="F61" s="4" t="s">
        <v>210</v>
      </c>
      <c r="G61" s="12" t="s">
        <v>211</v>
      </c>
      <c r="H61" s="5" t="s">
        <v>212</v>
      </c>
      <c r="I61" s="6">
        <v>4000</v>
      </c>
      <c r="J61" s="6">
        <f>1133*1.04</f>
        <v>1178.32</v>
      </c>
      <c r="K61" s="4"/>
      <c r="L61" s="4"/>
      <c r="M61" s="10" t="s">
        <v>158</v>
      </c>
      <c r="N61" s="11"/>
      <c r="O61" s="14" t="s">
        <v>193</v>
      </c>
      <c r="P61" s="11" t="s">
        <v>122</v>
      </c>
      <c r="Q61" s="11" t="s">
        <v>122</v>
      </c>
      <c r="R61" s="11" t="s">
        <v>122</v>
      </c>
      <c r="S61" s="11" t="s">
        <v>122</v>
      </c>
    </row>
    <row r="62" spans="1:19" ht="28.5" customHeight="1" x14ac:dyDescent="0.25">
      <c r="A62" s="7">
        <v>44034</v>
      </c>
      <c r="B62" s="7">
        <v>44106</v>
      </c>
      <c r="C62" s="4" t="s">
        <v>156</v>
      </c>
      <c r="D62" s="4" t="s">
        <v>204</v>
      </c>
      <c r="E62" s="8" t="s">
        <v>141</v>
      </c>
      <c r="F62" s="4" t="s">
        <v>205</v>
      </c>
      <c r="G62" s="12" t="s">
        <v>206</v>
      </c>
      <c r="H62" s="5" t="s">
        <v>208</v>
      </c>
      <c r="I62" s="6">
        <v>4000</v>
      </c>
      <c r="J62" s="6">
        <v>1666</v>
      </c>
      <c r="K62" s="4"/>
      <c r="L62" s="4"/>
      <c r="M62" s="10" t="s">
        <v>155</v>
      </c>
      <c r="N62" s="11"/>
      <c r="O62" s="14" t="s">
        <v>207</v>
      </c>
      <c r="P62" s="11" t="s">
        <v>21</v>
      </c>
      <c r="Q62" s="11" t="s">
        <v>21</v>
      </c>
      <c r="R62" s="11" t="s">
        <v>21</v>
      </c>
      <c r="S62" s="11" t="s">
        <v>21</v>
      </c>
    </row>
    <row r="63" spans="1:19" ht="28.5" customHeight="1" x14ac:dyDescent="0.25">
      <c r="A63" s="7">
        <v>44034</v>
      </c>
      <c r="B63" s="7">
        <v>44106</v>
      </c>
      <c r="C63" s="4" t="s">
        <v>136</v>
      </c>
      <c r="D63" s="4" t="s">
        <v>219</v>
      </c>
      <c r="E63" s="8" t="s">
        <v>141</v>
      </c>
      <c r="F63" s="4" t="s">
        <v>205</v>
      </c>
      <c r="G63" s="12" t="s">
        <v>206</v>
      </c>
      <c r="H63" s="5" t="s">
        <v>208</v>
      </c>
      <c r="I63" s="6">
        <v>4000</v>
      </c>
      <c r="J63" s="6">
        <v>1666</v>
      </c>
      <c r="K63" s="4"/>
      <c r="L63" s="4"/>
      <c r="M63" s="10" t="s">
        <v>220</v>
      </c>
      <c r="N63" s="11"/>
      <c r="O63" s="14" t="s">
        <v>207</v>
      </c>
      <c r="P63" s="11" t="s">
        <v>21</v>
      </c>
      <c r="Q63" s="11" t="s">
        <v>21</v>
      </c>
      <c r="R63" s="11" t="s">
        <v>21</v>
      </c>
      <c r="S63" s="11" t="s">
        <v>21</v>
      </c>
    </row>
    <row r="64" spans="1:19" ht="28.5" customHeight="1" x14ac:dyDescent="0.25">
      <c r="A64" s="7">
        <v>44102</v>
      </c>
      <c r="B64" s="7">
        <v>44155</v>
      </c>
      <c r="C64" s="4" t="s">
        <v>213</v>
      </c>
      <c r="D64" s="4" t="s">
        <v>227</v>
      </c>
      <c r="E64" s="8" t="s">
        <v>141</v>
      </c>
      <c r="F64" s="4" t="s">
        <v>153</v>
      </c>
      <c r="G64" s="12">
        <v>10218750965</v>
      </c>
      <c r="H64" s="5" t="s">
        <v>228</v>
      </c>
      <c r="I64" s="6">
        <v>1500</v>
      </c>
      <c r="J64" s="6">
        <v>1500</v>
      </c>
      <c r="K64" s="4"/>
      <c r="L64" s="4"/>
      <c r="M64" s="10" t="s">
        <v>101</v>
      </c>
      <c r="N64" s="11"/>
      <c r="O64" s="14" t="s">
        <v>193</v>
      </c>
      <c r="P64" s="11" t="s">
        <v>21</v>
      </c>
      <c r="Q64" s="11" t="s">
        <v>21</v>
      </c>
      <c r="R64" s="11" t="s">
        <v>21</v>
      </c>
      <c r="S64" s="11" t="s">
        <v>21</v>
      </c>
    </row>
    <row r="65" spans="1:19" ht="28.5" customHeight="1" x14ac:dyDescent="0.25">
      <c r="A65" s="7">
        <v>44113</v>
      </c>
      <c r="B65" s="7">
        <v>44181</v>
      </c>
      <c r="C65" s="4" t="s">
        <v>156</v>
      </c>
      <c r="D65" s="4" t="s">
        <v>203</v>
      </c>
      <c r="E65" s="8" t="s">
        <v>141</v>
      </c>
      <c r="F65" s="4" t="s">
        <v>201</v>
      </c>
      <c r="G65" s="12">
        <v>80054330856</v>
      </c>
      <c r="H65" s="5" t="s">
        <v>202</v>
      </c>
      <c r="I65" s="6">
        <v>10000</v>
      </c>
      <c r="J65" s="6">
        <v>10000</v>
      </c>
      <c r="K65" s="4"/>
      <c r="L65" s="4"/>
      <c r="M65" s="10" t="s">
        <v>155</v>
      </c>
      <c r="N65" s="11"/>
      <c r="O65" s="14">
        <v>44105</v>
      </c>
      <c r="P65" s="11"/>
      <c r="Q65" s="11" t="s">
        <v>21</v>
      </c>
      <c r="R65" s="11"/>
      <c r="S65" s="11" t="s">
        <v>21</v>
      </c>
    </row>
    <row r="66" spans="1:19" ht="28.5" customHeight="1" x14ac:dyDescent="0.25">
      <c r="A66" s="7">
        <v>44117</v>
      </c>
      <c r="B66" s="7">
        <v>44196</v>
      </c>
      <c r="C66" s="4" t="s">
        <v>213</v>
      </c>
      <c r="D66" s="4" t="s">
        <v>223</v>
      </c>
      <c r="E66" s="8" t="s">
        <v>141</v>
      </c>
      <c r="F66" s="4" t="s">
        <v>224</v>
      </c>
      <c r="G66" s="12" t="s">
        <v>226</v>
      </c>
      <c r="H66" s="5" t="s">
        <v>225</v>
      </c>
      <c r="I66" s="6">
        <v>1100</v>
      </c>
      <c r="J66" s="6">
        <v>1083</v>
      </c>
      <c r="K66" s="4"/>
      <c r="L66" s="4"/>
      <c r="M66" s="10" t="s">
        <v>101</v>
      </c>
      <c r="N66" s="11"/>
      <c r="O66" s="14" t="s">
        <v>207</v>
      </c>
      <c r="P66" s="11" t="s">
        <v>207</v>
      </c>
      <c r="Q66" s="11" t="s">
        <v>21</v>
      </c>
      <c r="R66" s="11" t="s">
        <v>207</v>
      </c>
      <c r="S66" s="11" t="s">
        <v>21</v>
      </c>
    </row>
    <row r="67" spans="1:19" ht="28.5" customHeight="1" x14ac:dyDescent="0.25">
      <c r="A67" s="7">
        <v>44126</v>
      </c>
      <c r="B67" s="7">
        <v>44196</v>
      </c>
      <c r="C67" s="4" t="s">
        <v>189</v>
      </c>
      <c r="D67" s="4" t="s">
        <v>200</v>
      </c>
      <c r="E67" s="8" t="s">
        <v>141</v>
      </c>
      <c r="F67" s="4" t="s">
        <v>201</v>
      </c>
      <c r="G67" s="12">
        <v>80054330856</v>
      </c>
      <c r="H67" s="5" t="s">
        <v>202</v>
      </c>
      <c r="I67" s="6">
        <v>10000</v>
      </c>
      <c r="J67" s="6">
        <v>10000</v>
      </c>
      <c r="K67" s="4"/>
      <c r="L67" s="4"/>
      <c r="M67" s="10" t="s">
        <v>194</v>
      </c>
      <c r="N67" s="11"/>
      <c r="O67" s="14">
        <v>44105</v>
      </c>
      <c r="P67" s="11"/>
      <c r="Q67" s="11" t="s">
        <v>122</v>
      </c>
      <c r="R67" s="11"/>
      <c r="S67" s="11" t="s">
        <v>122</v>
      </c>
    </row>
    <row r="68" spans="1:19" ht="28.5" customHeight="1" x14ac:dyDescent="0.25">
      <c r="A68" s="7">
        <v>44130</v>
      </c>
      <c r="B68" s="7">
        <v>44168</v>
      </c>
      <c r="C68" s="4" t="s">
        <v>213</v>
      </c>
      <c r="D68" s="4" t="s">
        <v>222</v>
      </c>
      <c r="E68" s="8" t="s">
        <v>141</v>
      </c>
      <c r="F68" s="4" t="s">
        <v>210</v>
      </c>
      <c r="G68" s="12" t="s">
        <v>211</v>
      </c>
      <c r="H68" s="5" t="s">
        <v>212</v>
      </c>
      <c r="I68" s="6">
        <v>2600</v>
      </c>
      <c r="J68" s="6">
        <f>1100+1120</f>
        <v>2220</v>
      </c>
      <c r="K68" s="4"/>
      <c r="L68" s="4"/>
      <c r="M68" s="10" t="s">
        <v>101</v>
      </c>
      <c r="N68" s="11"/>
      <c r="O68" s="14" t="s">
        <v>207</v>
      </c>
      <c r="P68" s="11" t="s">
        <v>21</v>
      </c>
      <c r="Q68" s="11" t="s">
        <v>21</v>
      </c>
      <c r="R68" s="11" t="s">
        <v>21</v>
      </c>
      <c r="S68" s="11" t="s">
        <v>21</v>
      </c>
    </row>
    <row r="69" spans="1:19" ht="28.5" customHeight="1" x14ac:dyDescent="0.25">
      <c r="A69" s="7">
        <v>44154</v>
      </c>
      <c r="B69" s="7">
        <v>44408</v>
      </c>
      <c r="C69" s="4" t="s">
        <v>165</v>
      </c>
      <c r="D69" s="4" t="s">
        <v>230</v>
      </c>
      <c r="E69" s="8" t="s">
        <v>141</v>
      </c>
      <c r="F69" s="4" t="s">
        <v>177</v>
      </c>
      <c r="G69" s="12" t="s">
        <v>180</v>
      </c>
      <c r="H69" s="5" t="s">
        <v>229</v>
      </c>
      <c r="I69" s="6">
        <v>3000</v>
      </c>
      <c r="J69" s="6">
        <f>121+295.1</f>
        <v>416.1</v>
      </c>
      <c r="K69" s="4"/>
      <c r="L69" s="4"/>
      <c r="M69" s="10" t="s">
        <v>158</v>
      </c>
      <c r="N69" s="11"/>
      <c r="O69" s="14">
        <v>44358</v>
      </c>
      <c r="P69" s="11"/>
      <c r="Q69" s="11"/>
      <c r="R69" s="11"/>
      <c r="S69" s="11"/>
    </row>
    <row r="70" spans="1:19" ht="28.5" customHeight="1" x14ac:dyDescent="0.25">
      <c r="A70" s="7">
        <v>44148</v>
      </c>
      <c r="B70" s="7">
        <v>44175</v>
      </c>
      <c r="C70" s="4" t="s">
        <v>136</v>
      </c>
      <c r="D70" s="4" t="s">
        <v>221</v>
      </c>
      <c r="E70" s="8" t="s">
        <v>141</v>
      </c>
      <c r="F70" s="4" t="s">
        <v>198</v>
      </c>
      <c r="G70" s="12" t="s">
        <v>197</v>
      </c>
      <c r="H70" s="4" t="s">
        <v>196</v>
      </c>
      <c r="I70" s="6">
        <v>2500</v>
      </c>
      <c r="J70" s="6">
        <v>1567.89</v>
      </c>
      <c r="K70" s="4"/>
      <c r="L70" s="4"/>
      <c r="M70" s="10" t="s">
        <v>220</v>
      </c>
      <c r="N70" s="11"/>
      <c r="O70" s="14">
        <v>44247</v>
      </c>
      <c r="P70" s="11" t="s">
        <v>21</v>
      </c>
      <c r="Q70" s="11" t="s">
        <v>21</v>
      </c>
      <c r="R70" s="11" t="s">
        <v>21</v>
      </c>
      <c r="S70" s="11" t="s">
        <v>21</v>
      </c>
    </row>
    <row r="71" spans="1:19" ht="28.5" customHeight="1" x14ac:dyDescent="0.25">
      <c r="A71" s="7">
        <v>44153</v>
      </c>
      <c r="B71" s="7">
        <v>44561</v>
      </c>
      <c r="C71" s="4" t="s">
        <v>172</v>
      </c>
      <c r="D71" s="4" t="s">
        <v>199</v>
      </c>
      <c r="E71" s="8" t="s">
        <v>141</v>
      </c>
      <c r="F71" s="4" t="s">
        <v>198</v>
      </c>
      <c r="G71" s="12" t="s">
        <v>197</v>
      </c>
      <c r="H71" s="4" t="s">
        <v>196</v>
      </c>
      <c r="I71" s="6">
        <v>2500</v>
      </c>
      <c r="J71" s="6">
        <v>971.28</v>
      </c>
      <c r="K71" s="4"/>
      <c r="L71" s="4"/>
      <c r="M71" s="10" t="s">
        <v>176</v>
      </c>
      <c r="N71" s="11"/>
      <c r="O71" s="14">
        <v>44247</v>
      </c>
      <c r="P71" s="11" t="s">
        <v>21</v>
      </c>
      <c r="Q71" s="11" t="s">
        <v>21</v>
      </c>
      <c r="R71" s="11" t="s">
        <v>21</v>
      </c>
      <c r="S71" s="11" t="s">
        <v>21</v>
      </c>
    </row>
    <row r="72" spans="1:19" ht="28.5" customHeight="1" x14ac:dyDescent="0.25">
      <c r="A72" s="7">
        <v>44176</v>
      </c>
      <c r="B72" s="7">
        <v>44561</v>
      </c>
      <c r="C72" s="4" t="s">
        <v>216</v>
      </c>
      <c r="D72" s="4" t="s">
        <v>217</v>
      </c>
      <c r="E72" s="8" t="s">
        <v>141</v>
      </c>
      <c r="F72" s="4" t="s">
        <v>131</v>
      </c>
      <c r="G72" s="12" t="s">
        <v>218</v>
      </c>
      <c r="H72" s="4" t="s">
        <v>196</v>
      </c>
      <c r="I72" s="6">
        <v>2500</v>
      </c>
      <c r="J72" s="18">
        <f>560.28+677.6+536.65+477.62</f>
        <v>2252.15</v>
      </c>
      <c r="K72" s="4"/>
      <c r="L72" s="4"/>
      <c r="M72" s="10" t="s">
        <v>162</v>
      </c>
      <c r="N72" s="11"/>
      <c r="O72" s="14">
        <v>44358</v>
      </c>
      <c r="P72" s="11"/>
      <c r="Q72" s="11" t="s">
        <v>21</v>
      </c>
      <c r="R72" s="11"/>
      <c r="S72" s="11" t="s">
        <v>21</v>
      </c>
    </row>
    <row r="73" spans="1:19" ht="28.5" customHeight="1" x14ac:dyDescent="0.25">
      <c r="A73" s="7"/>
      <c r="B73" s="7"/>
      <c r="C73" s="4"/>
      <c r="D73" s="4"/>
      <c r="E73" s="8"/>
      <c r="F73" s="4"/>
      <c r="G73" s="12"/>
      <c r="H73" s="4"/>
      <c r="I73" s="6"/>
      <c r="J73" s="6"/>
      <c r="K73" s="4"/>
      <c r="L73" s="4"/>
      <c r="M73" s="10"/>
      <c r="N73" s="11"/>
      <c r="O73" s="14"/>
      <c r="P73" s="11"/>
      <c r="Q73" s="11"/>
      <c r="R73" s="11"/>
      <c r="S73" s="11"/>
    </row>
    <row r="74" spans="1:19" ht="28.5" customHeight="1" x14ac:dyDescent="0.25">
      <c r="A74" s="7">
        <v>44224</v>
      </c>
      <c r="B74" s="7">
        <v>44270</v>
      </c>
      <c r="C74" s="4" t="s">
        <v>164</v>
      </c>
      <c r="D74" s="4" t="s">
        <v>215</v>
      </c>
      <c r="E74" s="8" t="s">
        <v>141</v>
      </c>
      <c r="F74" s="4" t="s">
        <v>205</v>
      </c>
      <c r="G74" s="12" t="s">
        <v>206</v>
      </c>
      <c r="H74" s="5" t="s">
        <v>214</v>
      </c>
      <c r="I74" s="6">
        <v>1700</v>
      </c>
      <c r="J74" s="6">
        <v>1664</v>
      </c>
      <c r="K74" s="4"/>
      <c r="L74" s="17"/>
      <c r="M74" s="10" t="s">
        <v>159</v>
      </c>
      <c r="N74" s="11" t="s">
        <v>134</v>
      </c>
      <c r="O74" s="14" t="s">
        <v>207</v>
      </c>
      <c r="P74" s="11" t="s">
        <v>21</v>
      </c>
      <c r="Q74" s="11" t="s">
        <v>21</v>
      </c>
      <c r="R74" s="11" t="s">
        <v>21</v>
      </c>
      <c r="S74" s="11" t="s">
        <v>21</v>
      </c>
    </row>
    <row r="75" spans="1:19" ht="28.5" customHeight="1" x14ac:dyDescent="0.25">
      <c r="A75" s="7">
        <v>44357</v>
      </c>
      <c r="B75" s="7">
        <v>44408</v>
      </c>
      <c r="C75" s="4" t="s">
        <v>165</v>
      </c>
      <c r="D75" s="4" t="s">
        <v>234</v>
      </c>
      <c r="E75" s="8" t="s">
        <v>141</v>
      </c>
      <c r="F75" s="4" t="s">
        <v>231</v>
      </c>
      <c r="G75" s="12" t="s">
        <v>232</v>
      </c>
      <c r="H75" s="5" t="s">
        <v>233</v>
      </c>
      <c r="I75" s="6">
        <v>3100</v>
      </c>
      <c r="J75" s="6">
        <f>2093.52+915.2</f>
        <v>3008.7200000000003</v>
      </c>
      <c r="K75" s="4"/>
      <c r="L75" s="17"/>
      <c r="M75" s="10" t="s">
        <v>158</v>
      </c>
      <c r="N75" s="11" t="s">
        <v>134</v>
      </c>
      <c r="O75" s="14">
        <v>44481</v>
      </c>
      <c r="P75" s="11" t="s">
        <v>21</v>
      </c>
      <c r="Q75" s="11" t="s">
        <v>21</v>
      </c>
      <c r="R75" s="11" t="s">
        <v>21</v>
      </c>
      <c r="S75" s="11" t="s">
        <v>21</v>
      </c>
    </row>
    <row r="76" spans="1:19" ht="28.5" customHeight="1" x14ac:dyDescent="0.25">
      <c r="A76" s="7">
        <v>44368</v>
      </c>
      <c r="B76" s="7">
        <v>44408</v>
      </c>
      <c r="C76" s="4" t="s">
        <v>189</v>
      </c>
      <c r="D76" s="4" t="s">
        <v>235</v>
      </c>
      <c r="E76" s="8" t="s">
        <v>141</v>
      </c>
      <c r="F76" s="4" t="s">
        <v>236</v>
      </c>
      <c r="G76" s="12" t="s">
        <v>237</v>
      </c>
      <c r="H76" s="5" t="s">
        <v>196</v>
      </c>
      <c r="I76" s="6">
        <v>5000</v>
      </c>
      <c r="J76" s="6">
        <v>4830</v>
      </c>
      <c r="K76" s="4"/>
      <c r="L76" s="17"/>
      <c r="M76" s="10" t="s">
        <v>194</v>
      </c>
      <c r="N76" s="11"/>
      <c r="O76" s="14">
        <v>44478</v>
      </c>
      <c r="P76" s="11" t="s">
        <v>21</v>
      </c>
      <c r="Q76" s="11" t="s">
        <v>21</v>
      </c>
      <c r="R76" s="11" t="s">
        <v>21</v>
      </c>
      <c r="S76" s="11" t="s">
        <v>21</v>
      </c>
    </row>
    <row r="77" spans="1:19" ht="28.5" customHeight="1" x14ac:dyDescent="0.25">
      <c r="A77" s="7">
        <v>44371</v>
      </c>
      <c r="B77" s="7">
        <v>44386</v>
      </c>
      <c r="C77" s="4" t="s">
        <v>213</v>
      </c>
      <c r="D77" s="4" t="s">
        <v>239</v>
      </c>
      <c r="E77" s="8" t="s">
        <v>141</v>
      </c>
      <c r="F77" s="4" t="s">
        <v>236</v>
      </c>
      <c r="G77" s="12" t="s">
        <v>237</v>
      </c>
      <c r="H77" s="5" t="s">
        <v>240</v>
      </c>
      <c r="I77" s="6">
        <v>3000</v>
      </c>
      <c r="J77" s="18">
        <v>570</v>
      </c>
      <c r="K77" s="4"/>
      <c r="L77" s="17"/>
      <c r="M77" s="10" t="s">
        <v>101</v>
      </c>
      <c r="N77" s="11"/>
      <c r="O77" s="14">
        <v>44478</v>
      </c>
      <c r="P77" s="11" t="s">
        <v>21</v>
      </c>
      <c r="Q77" s="11" t="s">
        <v>21</v>
      </c>
      <c r="R77" s="11" t="s">
        <v>21</v>
      </c>
      <c r="S77" s="11" t="s">
        <v>21</v>
      </c>
    </row>
    <row r="78" spans="1:19" ht="28.5" customHeight="1" x14ac:dyDescent="0.25">
      <c r="A78" s="7">
        <v>44378</v>
      </c>
      <c r="B78" s="7">
        <v>44561</v>
      </c>
      <c r="C78" s="4" t="s">
        <v>161</v>
      </c>
      <c r="D78" s="4" t="s">
        <v>243</v>
      </c>
      <c r="E78" s="8" t="s">
        <v>141</v>
      </c>
      <c r="F78" s="4" t="s">
        <v>241</v>
      </c>
      <c r="G78" s="12" t="s">
        <v>242</v>
      </c>
      <c r="H78" s="4" t="s">
        <v>196</v>
      </c>
      <c r="I78" s="6">
        <v>2000</v>
      </c>
      <c r="J78" s="6">
        <v>630.79999999999995</v>
      </c>
      <c r="K78" s="4"/>
      <c r="L78" s="17"/>
      <c r="M78" s="10" t="s">
        <v>162</v>
      </c>
      <c r="N78" s="11" t="s">
        <v>134</v>
      </c>
      <c r="O78" s="14" t="s">
        <v>244</v>
      </c>
      <c r="P78" s="14" t="s">
        <v>244</v>
      </c>
      <c r="Q78" s="11"/>
      <c r="R78" s="11"/>
      <c r="S78" s="11" t="s">
        <v>21</v>
      </c>
    </row>
    <row r="79" spans="1:19" ht="28.5" customHeight="1" x14ac:dyDescent="0.25">
      <c r="A79" s="7">
        <v>44399</v>
      </c>
      <c r="B79" s="7">
        <v>44515</v>
      </c>
      <c r="C79" s="4" t="s">
        <v>172</v>
      </c>
      <c r="D79" s="4" t="s">
        <v>245</v>
      </c>
      <c r="E79" s="8" t="s">
        <v>141</v>
      </c>
      <c r="F79" s="4" t="s">
        <v>246</v>
      </c>
      <c r="G79" s="12" t="s">
        <v>247</v>
      </c>
      <c r="H79" s="4" t="s">
        <v>248</v>
      </c>
      <c r="I79" s="6">
        <v>2500</v>
      </c>
      <c r="J79" s="6">
        <v>2204.33</v>
      </c>
      <c r="K79" s="4"/>
      <c r="L79" s="17"/>
      <c r="M79" s="10" t="s">
        <v>176</v>
      </c>
      <c r="N79" s="11"/>
      <c r="O79" s="14">
        <v>44600</v>
      </c>
      <c r="P79" s="14" t="s">
        <v>21</v>
      </c>
      <c r="Q79" s="14" t="s">
        <v>21</v>
      </c>
      <c r="R79" s="11" t="s">
        <v>21</v>
      </c>
      <c r="S79" s="14" t="s">
        <v>21</v>
      </c>
    </row>
    <row r="80" spans="1:19" ht="28.5" customHeight="1" x14ac:dyDescent="0.25">
      <c r="A80" s="7">
        <v>44438</v>
      </c>
      <c r="B80" s="7">
        <v>44498</v>
      </c>
      <c r="C80" s="4" t="s">
        <v>164</v>
      </c>
      <c r="D80" s="4" t="s">
        <v>255</v>
      </c>
      <c r="E80" s="8" t="s">
        <v>141</v>
      </c>
      <c r="F80" s="4" t="s">
        <v>205</v>
      </c>
      <c r="G80" s="12" t="s">
        <v>206</v>
      </c>
      <c r="H80" s="5" t="s">
        <v>252</v>
      </c>
      <c r="I80" s="6">
        <v>2000</v>
      </c>
      <c r="J80" s="6">
        <v>1820</v>
      </c>
      <c r="K80" s="4"/>
      <c r="L80" s="17"/>
      <c r="M80" s="10" t="s">
        <v>159</v>
      </c>
      <c r="N80" s="11" t="s">
        <v>134</v>
      </c>
      <c r="O80" s="14" t="s">
        <v>244</v>
      </c>
      <c r="P80" s="14" t="s">
        <v>21</v>
      </c>
      <c r="Q80" s="14" t="s">
        <v>21</v>
      </c>
      <c r="R80" s="14" t="s">
        <v>21</v>
      </c>
      <c r="S80" s="14" t="s">
        <v>21</v>
      </c>
    </row>
    <row r="81" spans="1:19" ht="28.5" customHeight="1" x14ac:dyDescent="0.25">
      <c r="A81" s="7">
        <v>44438</v>
      </c>
      <c r="B81" s="7">
        <v>44498</v>
      </c>
      <c r="C81" s="4" t="s">
        <v>164</v>
      </c>
      <c r="D81" s="4" t="s">
        <v>256</v>
      </c>
      <c r="E81" s="8" t="s">
        <v>141</v>
      </c>
      <c r="F81" s="4" t="s">
        <v>249</v>
      </c>
      <c r="G81" s="12" t="s">
        <v>253</v>
      </c>
      <c r="H81" s="5" t="s">
        <v>252</v>
      </c>
      <c r="I81" s="6">
        <v>2000</v>
      </c>
      <c r="J81" s="6">
        <v>1820</v>
      </c>
      <c r="K81" s="4"/>
      <c r="L81" s="17"/>
      <c r="M81" s="10" t="s">
        <v>159</v>
      </c>
      <c r="N81" s="11" t="s">
        <v>134</v>
      </c>
      <c r="O81" s="14" t="s">
        <v>244</v>
      </c>
      <c r="P81" s="14" t="s">
        <v>21</v>
      </c>
      <c r="Q81" s="14" t="s">
        <v>21</v>
      </c>
      <c r="R81" s="14" t="s">
        <v>21</v>
      </c>
      <c r="S81" s="14" t="s">
        <v>21</v>
      </c>
    </row>
    <row r="82" spans="1:19" ht="28.5" customHeight="1" x14ac:dyDescent="0.25">
      <c r="A82" s="7">
        <v>44439</v>
      </c>
      <c r="B82" s="7">
        <v>44445</v>
      </c>
      <c r="C82" s="4" t="s">
        <v>172</v>
      </c>
      <c r="D82" s="4" t="s">
        <v>257</v>
      </c>
      <c r="E82" s="8" t="s">
        <v>141</v>
      </c>
      <c r="F82" s="4" t="s">
        <v>250</v>
      </c>
      <c r="G82" s="12" t="s">
        <v>254</v>
      </c>
      <c r="H82" s="4" t="s">
        <v>251</v>
      </c>
      <c r="I82" s="6">
        <v>2500</v>
      </c>
      <c r="J82" s="6">
        <v>1281</v>
      </c>
      <c r="K82" s="4"/>
      <c r="L82" s="17"/>
      <c r="M82" s="10" t="s">
        <v>176</v>
      </c>
      <c r="N82" s="11" t="s">
        <v>134</v>
      </c>
      <c r="O82" s="14" t="s">
        <v>244</v>
      </c>
      <c r="P82" s="14" t="s">
        <v>244</v>
      </c>
      <c r="Q82" s="19"/>
      <c r="R82" s="19"/>
      <c r="S82" s="14" t="s">
        <v>21</v>
      </c>
    </row>
    <row r="83" spans="1:19" ht="28.5" customHeight="1" x14ac:dyDescent="0.25">
      <c r="A83" s="7">
        <v>44439</v>
      </c>
      <c r="B83" s="7">
        <v>44449</v>
      </c>
      <c r="C83" s="4" t="s">
        <v>189</v>
      </c>
      <c r="D83" s="4" t="s">
        <v>259</v>
      </c>
      <c r="E83" s="8" t="s">
        <v>141</v>
      </c>
      <c r="F83" s="4" t="s">
        <v>258</v>
      </c>
      <c r="G83" s="12" t="s">
        <v>195</v>
      </c>
      <c r="H83" s="4" t="s">
        <v>260</v>
      </c>
      <c r="I83" s="6">
        <v>800</v>
      </c>
      <c r="J83" s="6">
        <v>590</v>
      </c>
      <c r="K83" s="4"/>
      <c r="L83" s="17"/>
      <c r="M83" s="10" t="s">
        <v>194</v>
      </c>
      <c r="N83" s="11" t="s">
        <v>134</v>
      </c>
      <c r="O83" s="14" t="s">
        <v>244</v>
      </c>
      <c r="P83" s="14" t="s">
        <v>244</v>
      </c>
      <c r="Q83" s="11" t="s">
        <v>21</v>
      </c>
      <c r="R83" s="11" t="s">
        <v>21</v>
      </c>
      <c r="S83" s="19"/>
    </row>
    <row r="84" spans="1:19" ht="28.5" customHeight="1" x14ac:dyDescent="0.25">
      <c r="A84" s="7">
        <v>44441</v>
      </c>
      <c r="B84" s="7">
        <v>44459</v>
      </c>
      <c r="C84" s="4" t="s">
        <v>164</v>
      </c>
      <c r="D84" s="4" t="s">
        <v>261</v>
      </c>
      <c r="E84" s="8" t="s">
        <v>141</v>
      </c>
      <c r="F84" s="4" t="s">
        <v>198</v>
      </c>
      <c r="G84" s="12" t="s">
        <v>197</v>
      </c>
      <c r="H84" s="4" t="s">
        <v>196</v>
      </c>
      <c r="I84" s="6">
        <v>3000</v>
      </c>
      <c r="J84" s="6">
        <v>2317.1999999999998</v>
      </c>
      <c r="K84" s="4"/>
      <c r="L84" s="17"/>
      <c r="M84" s="10" t="s">
        <v>159</v>
      </c>
      <c r="N84" s="11" t="s">
        <v>134</v>
      </c>
      <c r="O84" s="14">
        <v>44611</v>
      </c>
      <c r="P84" s="14" t="s">
        <v>21</v>
      </c>
      <c r="Q84" s="1" t="s">
        <v>21</v>
      </c>
      <c r="R84" s="11" t="s">
        <v>21</v>
      </c>
      <c r="S84" s="11" t="s">
        <v>21</v>
      </c>
    </row>
    <row r="85" spans="1:19" ht="28.5" customHeight="1" x14ac:dyDescent="0.25">
      <c r="A85" s="7">
        <v>44448</v>
      </c>
      <c r="B85" s="7">
        <v>44561</v>
      </c>
      <c r="C85" s="4" t="s">
        <v>213</v>
      </c>
      <c r="D85" s="4" t="s">
        <v>264</v>
      </c>
      <c r="E85" s="8" t="s">
        <v>141</v>
      </c>
      <c r="F85" s="4" t="s">
        <v>262</v>
      </c>
      <c r="G85" s="12" t="s">
        <v>265</v>
      </c>
      <c r="H85" s="4" t="s">
        <v>263</v>
      </c>
      <c r="I85" s="6">
        <v>3000</v>
      </c>
      <c r="J85" s="6">
        <f>2151+820</f>
        <v>2971</v>
      </c>
      <c r="K85" s="4"/>
      <c r="L85" s="17"/>
      <c r="M85" s="10" t="s">
        <v>101</v>
      </c>
      <c r="N85" s="11" t="s">
        <v>134</v>
      </c>
      <c r="O85" s="14">
        <v>44582</v>
      </c>
      <c r="P85" s="14" t="s">
        <v>21</v>
      </c>
      <c r="Q85" s="11" t="s">
        <v>21</v>
      </c>
      <c r="R85" s="11" t="s">
        <v>21</v>
      </c>
      <c r="S85" s="19"/>
    </row>
    <row r="86" spans="1:19" ht="28.5" customHeight="1" x14ac:dyDescent="0.25">
      <c r="A86" s="7">
        <v>44453</v>
      </c>
      <c r="B86" s="7">
        <v>44469</v>
      </c>
      <c r="C86" s="4" t="s">
        <v>136</v>
      </c>
      <c r="D86" s="5" t="s">
        <v>268</v>
      </c>
      <c r="E86" s="8" t="s">
        <v>141</v>
      </c>
      <c r="F86" s="4" t="s">
        <v>210</v>
      </c>
      <c r="G86" s="12" t="s">
        <v>211</v>
      </c>
      <c r="H86" s="4" t="s">
        <v>266</v>
      </c>
      <c r="I86" s="6">
        <v>2000</v>
      </c>
      <c r="J86" s="6">
        <v>1092</v>
      </c>
      <c r="K86" s="4"/>
      <c r="L86" s="17"/>
      <c r="M86" s="10" t="s">
        <v>267</v>
      </c>
      <c r="N86" s="11" t="s">
        <v>134</v>
      </c>
      <c r="O86" s="14" t="s">
        <v>244</v>
      </c>
      <c r="P86" s="14" t="s">
        <v>21</v>
      </c>
      <c r="Q86" s="11" t="s">
        <v>122</v>
      </c>
      <c r="R86" s="11" t="s">
        <v>21</v>
      </c>
      <c r="S86" s="11" t="s">
        <v>122</v>
      </c>
    </row>
    <row r="87" spans="1:19" ht="28.5" customHeight="1" x14ac:dyDescent="0.25">
      <c r="A87" s="7">
        <v>44470</v>
      </c>
      <c r="B87" s="7">
        <v>44561</v>
      </c>
      <c r="C87" s="4" t="s">
        <v>136</v>
      </c>
      <c r="D87" s="4" t="s">
        <v>271</v>
      </c>
      <c r="E87" s="8" t="s">
        <v>141</v>
      </c>
      <c r="F87" s="4" t="s">
        <v>270</v>
      </c>
      <c r="G87" s="12" t="s">
        <v>269</v>
      </c>
      <c r="H87" s="4" t="s">
        <v>251</v>
      </c>
      <c r="I87" s="6">
        <v>1200</v>
      </c>
      <c r="J87" s="6">
        <v>1200</v>
      </c>
      <c r="K87" s="4"/>
      <c r="L87" s="17"/>
      <c r="M87" s="10" t="s">
        <v>267</v>
      </c>
      <c r="N87" s="11" t="s">
        <v>134</v>
      </c>
      <c r="O87" s="14">
        <v>44589</v>
      </c>
      <c r="P87" s="14" t="s">
        <v>21</v>
      </c>
      <c r="Q87" s="11" t="s">
        <v>21</v>
      </c>
      <c r="R87" s="11" t="s">
        <v>21</v>
      </c>
      <c r="S87" s="11" t="s">
        <v>21</v>
      </c>
    </row>
    <row r="88" spans="1:19" ht="28.5" customHeight="1" x14ac:dyDescent="0.25">
      <c r="A88" s="7">
        <v>44476</v>
      </c>
      <c r="B88" s="7">
        <v>44561</v>
      </c>
      <c r="C88" s="4" t="s">
        <v>213</v>
      </c>
      <c r="D88" s="4" t="s">
        <v>273</v>
      </c>
      <c r="E88" s="8" t="s">
        <v>141</v>
      </c>
      <c r="F88" s="4" t="s">
        <v>98</v>
      </c>
      <c r="G88" s="12" t="s">
        <v>99</v>
      </c>
      <c r="H88" s="4" t="s">
        <v>272</v>
      </c>
      <c r="I88" s="6">
        <v>8000</v>
      </c>
      <c r="J88" s="6">
        <f>5480+2500</f>
        <v>7980</v>
      </c>
      <c r="K88" s="4"/>
      <c r="L88" s="17"/>
      <c r="M88" s="10" t="s">
        <v>101</v>
      </c>
      <c r="N88" s="11" t="s">
        <v>134</v>
      </c>
      <c r="O88" s="14">
        <v>44646</v>
      </c>
      <c r="P88" s="14" t="s">
        <v>21</v>
      </c>
      <c r="Q88" s="11" t="s">
        <v>122</v>
      </c>
      <c r="R88" s="11" t="s">
        <v>122</v>
      </c>
      <c r="S88" s="11"/>
    </row>
    <row r="89" spans="1:19" ht="28.5" customHeight="1" x14ac:dyDescent="0.25">
      <c r="A89" s="7">
        <v>44481</v>
      </c>
      <c r="B89" s="7">
        <v>44530</v>
      </c>
      <c r="C89" s="4" t="s">
        <v>213</v>
      </c>
      <c r="D89" s="4" t="s">
        <v>278</v>
      </c>
      <c r="E89" s="8" t="s">
        <v>141</v>
      </c>
      <c r="F89" s="4" t="s">
        <v>224</v>
      </c>
      <c r="G89" s="12" t="s">
        <v>226</v>
      </c>
      <c r="H89" s="5" t="s">
        <v>225</v>
      </c>
      <c r="I89" s="6">
        <v>2000</v>
      </c>
      <c r="J89" s="6">
        <v>2000</v>
      </c>
      <c r="K89" s="4"/>
      <c r="L89" s="17"/>
      <c r="M89" s="10" t="s">
        <v>101</v>
      </c>
      <c r="N89" s="11" t="s">
        <v>134</v>
      </c>
      <c r="O89" s="14" t="s">
        <v>244</v>
      </c>
      <c r="P89" s="14" t="s">
        <v>244</v>
      </c>
      <c r="Q89" s="14" t="s">
        <v>244</v>
      </c>
      <c r="R89" s="14" t="s">
        <v>244</v>
      </c>
      <c r="S89" s="14" t="s">
        <v>21</v>
      </c>
    </row>
    <row r="90" spans="1:19" ht="28.5" customHeight="1" x14ac:dyDescent="0.25">
      <c r="A90" s="7">
        <v>44487</v>
      </c>
      <c r="B90" s="7">
        <v>44515</v>
      </c>
      <c r="C90" s="4" t="s">
        <v>172</v>
      </c>
      <c r="D90" s="4" t="s">
        <v>274</v>
      </c>
      <c r="E90" s="8" t="s">
        <v>141</v>
      </c>
      <c r="F90" s="4" t="s">
        <v>275</v>
      </c>
      <c r="G90" s="12" t="s">
        <v>276</v>
      </c>
      <c r="H90" s="4" t="s">
        <v>277</v>
      </c>
      <c r="I90" s="6">
        <v>3000</v>
      </c>
      <c r="J90" s="6">
        <v>2000</v>
      </c>
      <c r="K90" s="4"/>
      <c r="L90" s="17"/>
      <c r="M90" s="10" t="s">
        <v>176</v>
      </c>
      <c r="N90" s="11" t="s">
        <v>134</v>
      </c>
      <c r="O90" s="14">
        <v>44614</v>
      </c>
      <c r="P90" s="14" t="s">
        <v>21</v>
      </c>
      <c r="Q90" s="11" t="s">
        <v>21</v>
      </c>
      <c r="R90" s="11" t="s">
        <v>21</v>
      </c>
      <c r="S90" s="11"/>
    </row>
    <row r="91" spans="1:19" ht="28.5" customHeight="1" x14ac:dyDescent="0.25">
      <c r="A91" s="7">
        <v>44491</v>
      </c>
      <c r="B91" s="7">
        <v>44561</v>
      </c>
      <c r="C91" s="4" t="s">
        <v>213</v>
      </c>
      <c r="D91" s="4" t="s">
        <v>284</v>
      </c>
      <c r="E91" s="8" t="s">
        <v>141</v>
      </c>
      <c r="F91" s="4" t="s">
        <v>281</v>
      </c>
      <c r="G91" s="12" t="s">
        <v>282</v>
      </c>
      <c r="H91" s="4" t="s">
        <v>283</v>
      </c>
      <c r="I91" s="6">
        <v>3000</v>
      </c>
      <c r="J91" s="6">
        <f>2030+155</f>
        <v>2185</v>
      </c>
      <c r="K91" s="4"/>
      <c r="L91" s="17"/>
      <c r="M91" s="10" t="s">
        <v>101</v>
      </c>
      <c r="N91" s="11" t="s">
        <v>134</v>
      </c>
      <c r="O91" s="14">
        <v>44575</v>
      </c>
      <c r="P91" s="14" t="s">
        <v>21</v>
      </c>
      <c r="Q91" s="11" t="s">
        <v>21</v>
      </c>
      <c r="R91" s="11" t="s">
        <v>21</v>
      </c>
      <c r="S91" s="11" t="s">
        <v>21</v>
      </c>
    </row>
    <row r="92" spans="1:19" ht="28.5" customHeight="1" x14ac:dyDescent="0.25">
      <c r="A92" s="7">
        <v>44496</v>
      </c>
      <c r="B92" s="7">
        <v>44561</v>
      </c>
      <c r="C92" s="4" t="s">
        <v>136</v>
      </c>
      <c r="D92" s="5" t="s">
        <v>286</v>
      </c>
      <c r="E92" s="8" t="s">
        <v>141</v>
      </c>
      <c r="F92" s="4" t="s">
        <v>279</v>
      </c>
      <c r="G92" s="12" t="s">
        <v>280</v>
      </c>
      <c r="H92" s="4" t="s">
        <v>285</v>
      </c>
      <c r="I92" s="6">
        <v>5000</v>
      </c>
      <c r="J92" s="6">
        <v>4340</v>
      </c>
      <c r="K92" s="4"/>
      <c r="L92" s="17"/>
      <c r="M92" s="10" t="s">
        <v>140</v>
      </c>
      <c r="N92" s="11" t="s">
        <v>134</v>
      </c>
      <c r="O92" s="14">
        <v>44623</v>
      </c>
      <c r="P92" s="14" t="s">
        <v>21</v>
      </c>
      <c r="Q92" s="11" t="s">
        <v>21</v>
      </c>
      <c r="R92" s="11" t="s">
        <v>21</v>
      </c>
      <c r="S92" s="11" t="s">
        <v>21</v>
      </c>
    </row>
    <row r="93" spans="1:19" ht="28.5" customHeight="1" x14ac:dyDescent="0.25">
      <c r="A93" s="7">
        <v>44511</v>
      </c>
      <c r="B93" s="7">
        <v>44541</v>
      </c>
      <c r="C93" s="4" t="s">
        <v>165</v>
      </c>
      <c r="D93" s="4" t="s">
        <v>289</v>
      </c>
      <c r="E93" s="8" t="s">
        <v>141</v>
      </c>
      <c r="F93" s="4" t="s">
        <v>287</v>
      </c>
      <c r="G93" s="12">
        <v>80054330856</v>
      </c>
      <c r="H93" s="4" t="s">
        <v>288</v>
      </c>
      <c r="I93" s="6">
        <v>9000</v>
      </c>
      <c r="J93" s="6">
        <v>9000</v>
      </c>
      <c r="K93" s="4"/>
      <c r="L93" s="17"/>
      <c r="M93" s="10" t="s">
        <v>158</v>
      </c>
      <c r="N93" s="11" t="s">
        <v>134</v>
      </c>
      <c r="O93" s="14" t="s">
        <v>21</v>
      </c>
      <c r="P93" s="14" t="s">
        <v>244</v>
      </c>
      <c r="Q93" s="11" t="s">
        <v>21</v>
      </c>
      <c r="R93" s="14" t="s">
        <v>244</v>
      </c>
      <c r="S93" s="11" t="s">
        <v>21</v>
      </c>
    </row>
    <row r="94" spans="1:19" ht="28.5" customHeight="1" x14ac:dyDescent="0.25">
      <c r="A94" s="7">
        <v>44525</v>
      </c>
      <c r="B94" s="7">
        <v>44547</v>
      </c>
      <c r="C94" s="4" t="s">
        <v>161</v>
      </c>
      <c r="D94" s="20" t="s">
        <v>292</v>
      </c>
      <c r="E94" s="8" t="s">
        <v>141</v>
      </c>
      <c r="F94" s="4" t="s">
        <v>210</v>
      </c>
      <c r="G94" s="12" t="s">
        <v>211</v>
      </c>
      <c r="H94" s="4" t="s">
        <v>266</v>
      </c>
      <c r="I94" s="6">
        <v>2000</v>
      </c>
      <c r="J94" s="6">
        <v>850</v>
      </c>
      <c r="K94" s="4"/>
      <c r="L94" s="17"/>
      <c r="M94" s="10" t="s">
        <v>162</v>
      </c>
      <c r="N94" s="11" t="s">
        <v>134</v>
      </c>
      <c r="O94" s="14" t="s">
        <v>244</v>
      </c>
      <c r="P94" s="14" t="s">
        <v>21</v>
      </c>
      <c r="Q94" s="11" t="s">
        <v>21</v>
      </c>
      <c r="R94" s="11" t="s">
        <v>21</v>
      </c>
      <c r="S94" s="11" t="s">
        <v>21</v>
      </c>
    </row>
    <row r="95" spans="1:19" ht="28.5" customHeight="1" x14ac:dyDescent="0.25">
      <c r="A95" s="7">
        <v>44532</v>
      </c>
      <c r="B95" s="7">
        <v>44550</v>
      </c>
      <c r="C95" s="4" t="s">
        <v>164</v>
      </c>
      <c r="D95" s="4" t="s">
        <v>293</v>
      </c>
      <c r="E95" s="8" t="s">
        <v>141</v>
      </c>
      <c r="F95" s="4" t="s">
        <v>198</v>
      </c>
      <c r="G95" s="12" t="s">
        <v>197</v>
      </c>
      <c r="H95" s="4" t="s">
        <v>196</v>
      </c>
      <c r="I95" s="6">
        <v>5000</v>
      </c>
      <c r="J95" s="6">
        <v>2254</v>
      </c>
      <c r="K95" s="4"/>
      <c r="L95" s="17"/>
      <c r="M95" s="10" t="s">
        <v>159</v>
      </c>
      <c r="N95" s="11" t="s">
        <v>134</v>
      </c>
      <c r="O95" s="14">
        <v>44611</v>
      </c>
      <c r="P95" s="14" t="s">
        <v>21</v>
      </c>
      <c r="Q95" s="11" t="s">
        <v>21</v>
      </c>
      <c r="R95" s="11" t="s">
        <v>21</v>
      </c>
      <c r="S95" s="11"/>
    </row>
    <row r="96" spans="1:19" ht="28.5" customHeight="1" x14ac:dyDescent="0.25">
      <c r="A96" s="7">
        <v>44536</v>
      </c>
      <c r="B96" s="7">
        <v>44592</v>
      </c>
      <c r="C96" s="4" t="s">
        <v>164</v>
      </c>
      <c r="D96" s="4" t="s">
        <v>294</v>
      </c>
      <c r="E96" s="8" t="s">
        <v>141</v>
      </c>
      <c r="F96" s="4" t="s">
        <v>290</v>
      </c>
      <c r="G96" s="12">
        <v>91159870350</v>
      </c>
      <c r="H96" s="4" t="s">
        <v>291</v>
      </c>
      <c r="I96" s="6">
        <v>1000</v>
      </c>
      <c r="J96" s="6">
        <v>1000</v>
      </c>
      <c r="K96" s="4"/>
      <c r="L96" s="17"/>
      <c r="M96" s="10" t="s">
        <v>159</v>
      </c>
      <c r="N96" s="11" t="s">
        <v>134</v>
      </c>
      <c r="O96" s="14">
        <v>44723</v>
      </c>
      <c r="P96" s="14" t="s">
        <v>21</v>
      </c>
      <c r="Q96" s="11"/>
      <c r="R96" s="11" t="s">
        <v>21</v>
      </c>
      <c r="S96" s="11"/>
    </row>
    <row r="97" spans="1:19" ht="28.5" customHeight="1" x14ac:dyDescent="0.25">
      <c r="A97" s="7">
        <v>44536</v>
      </c>
      <c r="B97" s="7">
        <v>44592</v>
      </c>
      <c r="C97" s="4" t="s">
        <v>136</v>
      </c>
      <c r="D97" s="4" t="s">
        <v>295</v>
      </c>
      <c r="E97" s="8" t="s">
        <v>141</v>
      </c>
      <c r="F97" s="4" t="s">
        <v>290</v>
      </c>
      <c r="G97" s="12">
        <v>91159870350</v>
      </c>
      <c r="H97" s="4" t="s">
        <v>291</v>
      </c>
      <c r="I97" s="6">
        <v>1000</v>
      </c>
      <c r="J97" s="6">
        <v>1000</v>
      </c>
      <c r="K97" s="4"/>
      <c r="L97" s="17"/>
      <c r="M97" s="10" t="s">
        <v>140</v>
      </c>
      <c r="N97" s="11" t="s">
        <v>134</v>
      </c>
      <c r="O97" s="14">
        <v>44723</v>
      </c>
      <c r="P97" s="14" t="s">
        <v>21</v>
      </c>
      <c r="Q97" s="11"/>
      <c r="R97" s="11" t="s">
        <v>21</v>
      </c>
      <c r="S97" s="11"/>
    </row>
    <row r="98" spans="1:19" ht="28.5" customHeight="1" x14ac:dyDescent="0.25">
      <c r="A98" s="7">
        <v>44543</v>
      </c>
      <c r="B98" s="7">
        <v>44568</v>
      </c>
      <c r="C98" s="4" t="s">
        <v>161</v>
      </c>
      <c r="D98" s="4" t="s">
        <v>297</v>
      </c>
      <c r="E98" s="8" t="s">
        <v>141</v>
      </c>
      <c r="F98" s="4" t="s">
        <v>98</v>
      </c>
      <c r="G98" s="12" t="s">
        <v>99</v>
      </c>
      <c r="H98" s="4" t="s">
        <v>296</v>
      </c>
      <c r="I98" s="6">
        <v>2000</v>
      </c>
      <c r="J98" s="6">
        <v>1100</v>
      </c>
      <c r="K98" s="4"/>
      <c r="L98" s="4"/>
      <c r="M98" s="10" t="s">
        <v>162</v>
      </c>
      <c r="N98" s="11" t="s">
        <v>134</v>
      </c>
      <c r="O98" s="14">
        <v>44646</v>
      </c>
      <c r="P98" s="14" t="s">
        <v>21</v>
      </c>
      <c r="Q98" s="11" t="s">
        <v>21</v>
      </c>
      <c r="R98" s="14" t="s">
        <v>21</v>
      </c>
      <c r="S98" s="11"/>
    </row>
    <row r="99" spans="1:19" ht="28.5" customHeight="1" x14ac:dyDescent="0.25">
      <c r="A99" s="7">
        <v>44543</v>
      </c>
      <c r="B99" s="7">
        <v>44568</v>
      </c>
      <c r="C99" s="4" t="s">
        <v>156</v>
      </c>
      <c r="D99" s="4" t="s">
        <v>298</v>
      </c>
      <c r="E99" s="8" t="s">
        <v>141</v>
      </c>
      <c r="F99" s="4" t="s">
        <v>98</v>
      </c>
      <c r="G99" s="12" t="s">
        <v>99</v>
      </c>
      <c r="H99" s="4" t="s">
        <v>296</v>
      </c>
      <c r="I99" s="6">
        <v>2000</v>
      </c>
      <c r="J99" s="6">
        <v>1780</v>
      </c>
      <c r="K99" s="4"/>
      <c r="L99" s="4"/>
      <c r="M99" s="10" t="s">
        <v>155</v>
      </c>
      <c r="N99" s="11" t="s">
        <v>134</v>
      </c>
      <c r="O99" s="14">
        <v>44646</v>
      </c>
      <c r="P99" s="14" t="s">
        <v>21</v>
      </c>
      <c r="Q99" s="11" t="s">
        <v>21</v>
      </c>
      <c r="R99" s="14" t="s">
        <v>21</v>
      </c>
      <c r="S99" s="11"/>
    </row>
    <row r="100" spans="1:19" ht="28.5" customHeight="1" x14ac:dyDescent="0.25">
      <c r="A100" s="7">
        <v>44543</v>
      </c>
      <c r="B100" s="7">
        <v>44568</v>
      </c>
      <c r="C100" s="4" t="s">
        <v>164</v>
      </c>
      <c r="D100" s="4" t="s">
        <v>299</v>
      </c>
      <c r="E100" s="8" t="s">
        <v>141</v>
      </c>
      <c r="F100" s="4" t="s">
        <v>98</v>
      </c>
      <c r="G100" s="12" t="s">
        <v>99</v>
      </c>
      <c r="H100" s="4" t="s">
        <v>296</v>
      </c>
      <c r="I100" s="6">
        <v>2000</v>
      </c>
      <c r="J100" s="6">
        <v>620</v>
      </c>
      <c r="K100" s="4"/>
      <c r="L100" s="4"/>
      <c r="M100" s="10" t="s">
        <v>159</v>
      </c>
      <c r="N100" s="11" t="s">
        <v>134</v>
      </c>
      <c r="O100" s="14">
        <v>44646</v>
      </c>
      <c r="P100" s="14" t="s">
        <v>21</v>
      </c>
      <c r="Q100" s="11" t="s">
        <v>21</v>
      </c>
      <c r="R100" s="14" t="s">
        <v>21</v>
      </c>
      <c r="S100" s="11"/>
    </row>
    <row r="101" spans="1:19" ht="28.5" customHeight="1" x14ac:dyDescent="0.25">
      <c r="A101" s="7"/>
      <c r="B101" s="7"/>
      <c r="C101" s="4"/>
      <c r="D101" s="4"/>
      <c r="E101" s="8"/>
      <c r="F101" s="4"/>
      <c r="G101" s="12"/>
      <c r="H101" s="4"/>
      <c r="I101" s="6"/>
      <c r="J101" s="6"/>
      <c r="K101" s="4"/>
      <c r="L101" s="4"/>
      <c r="M101" s="10"/>
      <c r="N101" s="11"/>
      <c r="O101" s="14"/>
      <c r="P101" s="14"/>
      <c r="Q101" s="11"/>
      <c r="R101" s="14"/>
      <c r="S101" s="11"/>
    </row>
    <row r="102" spans="1:19" ht="28.5" customHeight="1" x14ac:dyDescent="0.25">
      <c r="A102" s="7">
        <v>44603</v>
      </c>
      <c r="B102" s="7">
        <v>44834</v>
      </c>
      <c r="C102" s="4" t="s">
        <v>300</v>
      </c>
      <c r="D102" s="4" t="s">
        <v>301</v>
      </c>
      <c r="E102" s="8" t="s">
        <v>141</v>
      </c>
      <c r="F102" s="4" t="s">
        <v>302</v>
      </c>
      <c r="G102" s="12" t="s">
        <v>304</v>
      </c>
      <c r="H102" s="21" t="s">
        <v>303</v>
      </c>
      <c r="I102" s="6">
        <v>11000</v>
      </c>
      <c r="J102" s="6">
        <f>10000*1.04</f>
        <v>10400</v>
      </c>
      <c r="K102" s="4"/>
      <c r="L102" s="4"/>
      <c r="M102" s="10" t="s">
        <v>101</v>
      </c>
      <c r="N102" s="11" t="s">
        <v>244</v>
      </c>
      <c r="O102" s="14" t="s">
        <v>244</v>
      </c>
      <c r="P102" s="14" t="s">
        <v>244</v>
      </c>
      <c r="Q102" s="11" t="s">
        <v>21</v>
      </c>
      <c r="R102" s="14" t="s">
        <v>21</v>
      </c>
      <c r="S102" s="11" t="s">
        <v>21</v>
      </c>
    </row>
    <row r="103" spans="1:19" ht="28.5" customHeight="1" x14ac:dyDescent="0.25">
      <c r="A103" s="7">
        <v>44645</v>
      </c>
      <c r="B103" s="7">
        <v>44834</v>
      </c>
      <c r="C103" s="4" t="s">
        <v>300</v>
      </c>
      <c r="D103" s="4" t="s">
        <v>305</v>
      </c>
      <c r="E103" s="8" t="s">
        <v>141</v>
      </c>
      <c r="F103" s="4" t="s">
        <v>312</v>
      </c>
      <c r="G103" s="12" t="s">
        <v>311</v>
      </c>
      <c r="H103" s="22" t="s">
        <v>306</v>
      </c>
      <c r="I103" s="6">
        <v>3152</v>
      </c>
      <c r="J103" s="6">
        <v>3152</v>
      </c>
      <c r="K103" s="4"/>
      <c r="L103" s="4"/>
      <c r="M103" s="10" t="s">
        <v>101</v>
      </c>
      <c r="N103" s="11" t="s">
        <v>244</v>
      </c>
      <c r="O103" s="14">
        <v>44911</v>
      </c>
      <c r="P103" s="14" t="s">
        <v>21</v>
      </c>
      <c r="Q103" s="11" t="s">
        <v>21</v>
      </c>
      <c r="R103" s="14" t="s">
        <v>21</v>
      </c>
      <c r="S103" s="11" t="s">
        <v>21</v>
      </c>
    </row>
    <row r="104" spans="1:19" ht="28.5" customHeight="1" x14ac:dyDescent="0.25">
      <c r="A104" s="7">
        <v>44652</v>
      </c>
      <c r="B104" s="7">
        <v>44742</v>
      </c>
      <c r="C104" s="4" t="s">
        <v>300</v>
      </c>
      <c r="D104" s="4" t="s">
        <v>308</v>
      </c>
      <c r="E104" s="8" t="s">
        <v>141</v>
      </c>
      <c r="F104" s="4" t="s">
        <v>309</v>
      </c>
      <c r="G104" s="12" t="s">
        <v>310</v>
      </c>
      <c r="H104" s="22" t="s">
        <v>307</v>
      </c>
      <c r="I104" s="6">
        <v>4900</v>
      </c>
      <c r="J104" s="6">
        <v>4900</v>
      </c>
      <c r="K104" s="4"/>
      <c r="L104" s="4"/>
      <c r="M104" s="10" t="s">
        <v>101</v>
      </c>
      <c r="N104" s="11" t="s">
        <v>244</v>
      </c>
      <c r="O104" s="14">
        <v>44793</v>
      </c>
      <c r="P104" s="11" t="s">
        <v>21</v>
      </c>
      <c r="Q104" s="11" t="s">
        <v>21</v>
      </c>
      <c r="R104" s="11" t="s">
        <v>21</v>
      </c>
      <c r="S104" s="11" t="s">
        <v>21</v>
      </c>
    </row>
    <row r="105" spans="1:19" ht="28.5" customHeight="1" x14ac:dyDescent="0.25">
      <c r="A105" s="7">
        <v>44657</v>
      </c>
      <c r="B105" s="7">
        <v>44666</v>
      </c>
      <c r="C105" s="4" t="s">
        <v>300</v>
      </c>
      <c r="D105" s="4" t="s">
        <v>313</v>
      </c>
      <c r="E105" s="8" t="s">
        <v>141</v>
      </c>
      <c r="F105" s="4" t="s">
        <v>236</v>
      </c>
      <c r="G105" s="12" t="s">
        <v>237</v>
      </c>
      <c r="H105" s="22" t="s">
        <v>314</v>
      </c>
      <c r="I105" s="6">
        <v>560</v>
      </c>
      <c r="J105" s="6">
        <v>560</v>
      </c>
      <c r="K105" s="4"/>
      <c r="L105" s="4"/>
      <c r="M105" s="10" t="s">
        <v>101</v>
      </c>
      <c r="N105" s="11" t="s">
        <v>244</v>
      </c>
      <c r="O105" s="14">
        <v>44720</v>
      </c>
      <c r="P105" s="11" t="s">
        <v>21</v>
      </c>
      <c r="Q105" s="11" t="s">
        <v>21</v>
      </c>
      <c r="R105" s="11" t="s">
        <v>21</v>
      </c>
      <c r="S105" s="11"/>
    </row>
    <row r="106" spans="1:19" ht="28.5" customHeight="1" x14ac:dyDescent="0.25">
      <c r="A106" s="7">
        <v>44678</v>
      </c>
      <c r="B106" s="7">
        <v>44722</v>
      </c>
      <c r="C106" s="4" t="s">
        <v>300</v>
      </c>
      <c r="D106" s="4" t="s">
        <v>318</v>
      </c>
      <c r="E106" s="8" t="s">
        <v>141</v>
      </c>
      <c r="F106" s="4" t="s">
        <v>315</v>
      </c>
      <c r="G106" s="12" t="s">
        <v>316</v>
      </c>
      <c r="H106" s="4" t="s">
        <v>317</v>
      </c>
      <c r="I106" s="6">
        <v>1900</v>
      </c>
      <c r="J106" s="6">
        <v>1900</v>
      </c>
      <c r="K106" s="4"/>
      <c r="L106" s="4"/>
      <c r="M106" s="10" t="s">
        <v>101</v>
      </c>
      <c r="N106" s="11" t="s">
        <v>244</v>
      </c>
      <c r="O106" s="14">
        <v>44726</v>
      </c>
      <c r="P106" s="14" t="s">
        <v>122</v>
      </c>
      <c r="Q106" s="11" t="s">
        <v>122</v>
      </c>
      <c r="R106" s="14" t="s">
        <v>122</v>
      </c>
      <c r="S106" s="11"/>
    </row>
    <row r="107" spans="1:19" ht="28.5" customHeight="1" x14ac:dyDescent="0.25">
      <c r="A107" s="7">
        <v>44713</v>
      </c>
      <c r="B107" s="7">
        <v>44721</v>
      </c>
      <c r="C107" s="4" t="s">
        <v>300</v>
      </c>
      <c r="D107" s="4" t="s">
        <v>320</v>
      </c>
      <c r="E107" s="8" t="s">
        <v>141</v>
      </c>
      <c r="F107" s="4" t="s">
        <v>319</v>
      </c>
      <c r="G107" s="12" t="s">
        <v>330</v>
      </c>
      <c r="H107" s="4" t="s">
        <v>325</v>
      </c>
      <c r="I107" s="6">
        <v>780</v>
      </c>
      <c r="J107" s="6">
        <v>780</v>
      </c>
      <c r="K107" s="4"/>
      <c r="L107" s="4"/>
      <c r="M107" s="10" t="s">
        <v>101</v>
      </c>
      <c r="N107" s="11" t="s">
        <v>244</v>
      </c>
      <c r="O107" s="11" t="s">
        <v>244</v>
      </c>
      <c r="P107" s="14" t="s">
        <v>122</v>
      </c>
      <c r="Q107" s="11" t="s">
        <v>122</v>
      </c>
      <c r="R107" s="14" t="s">
        <v>122</v>
      </c>
      <c r="S107" s="11"/>
    </row>
    <row r="108" spans="1:19" ht="28.5" customHeight="1" x14ac:dyDescent="0.25">
      <c r="A108" s="7">
        <v>44728</v>
      </c>
      <c r="B108" s="7">
        <v>44732</v>
      </c>
      <c r="C108" s="4" t="s">
        <v>300</v>
      </c>
      <c r="D108" s="4" t="s">
        <v>327</v>
      </c>
      <c r="E108" s="8" t="s">
        <v>141</v>
      </c>
      <c r="F108" s="4" t="s">
        <v>322</v>
      </c>
      <c r="G108" s="12" t="s">
        <v>323</v>
      </c>
      <c r="H108" s="4" t="s">
        <v>326</v>
      </c>
      <c r="I108" s="6">
        <v>1040</v>
      </c>
      <c r="J108" s="6">
        <v>1040</v>
      </c>
      <c r="K108" s="4"/>
      <c r="L108" s="4"/>
      <c r="M108" s="10" t="s">
        <v>101</v>
      </c>
      <c r="N108" s="11" t="s">
        <v>244</v>
      </c>
      <c r="O108" s="11" t="s">
        <v>244</v>
      </c>
      <c r="P108" s="14" t="s">
        <v>122</v>
      </c>
      <c r="Q108" s="11" t="s">
        <v>122</v>
      </c>
      <c r="R108" s="14" t="s">
        <v>122</v>
      </c>
      <c r="S108" s="11"/>
    </row>
    <row r="109" spans="1:19" ht="28.5" customHeight="1" x14ac:dyDescent="0.25">
      <c r="A109" s="7">
        <v>44736</v>
      </c>
      <c r="B109" s="7">
        <v>44767</v>
      </c>
      <c r="C109" s="4" t="s">
        <v>300</v>
      </c>
      <c r="D109" s="4" t="s">
        <v>328</v>
      </c>
      <c r="E109" s="8" t="s">
        <v>141</v>
      </c>
      <c r="F109" s="4" t="s">
        <v>321</v>
      </c>
      <c r="G109" s="12" t="s">
        <v>324</v>
      </c>
      <c r="H109" s="4" t="s">
        <v>329</v>
      </c>
      <c r="I109" s="6">
        <v>600</v>
      </c>
      <c r="J109" s="6">
        <v>600</v>
      </c>
      <c r="K109" s="4"/>
      <c r="L109" s="4"/>
      <c r="M109" s="10" t="s">
        <v>101</v>
      </c>
      <c r="N109" s="11" t="s">
        <v>244</v>
      </c>
      <c r="O109" s="11" t="s">
        <v>244</v>
      </c>
      <c r="P109" s="14" t="s">
        <v>122</v>
      </c>
      <c r="Q109" s="11" t="s">
        <v>122</v>
      </c>
      <c r="R109" s="14" t="s">
        <v>122</v>
      </c>
      <c r="S109" s="11"/>
    </row>
    <row r="110" spans="1:19" ht="28.5" customHeight="1" x14ac:dyDescent="0.25">
      <c r="A110" s="7"/>
      <c r="B110" s="7"/>
      <c r="C110" s="4"/>
      <c r="D110" s="4"/>
      <c r="E110" s="8"/>
      <c r="F110" s="4"/>
      <c r="G110" s="12"/>
      <c r="H110" s="4"/>
      <c r="I110" s="6"/>
      <c r="J110" s="6"/>
      <c r="K110" s="4"/>
      <c r="L110" s="4"/>
      <c r="M110" s="10"/>
      <c r="N110" s="11"/>
      <c r="O110" s="14"/>
      <c r="P110" s="14"/>
      <c r="Q110" s="11"/>
      <c r="R110" s="14"/>
      <c r="S110" s="11"/>
    </row>
    <row r="111" spans="1:19" ht="28.5" customHeight="1" x14ac:dyDescent="0.25">
      <c r="A111" s="7">
        <v>44809</v>
      </c>
      <c r="B111" s="7">
        <v>44840</v>
      </c>
      <c r="C111" s="4" t="s">
        <v>331</v>
      </c>
      <c r="D111" s="4" t="s">
        <v>332</v>
      </c>
      <c r="E111" s="8" t="s">
        <v>141</v>
      </c>
      <c r="F111" s="4" t="s">
        <v>333</v>
      </c>
      <c r="G111" s="12" t="s">
        <v>334</v>
      </c>
      <c r="H111" s="4" t="s">
        <v>335</v>
      </c>
      <c r="I111" s="6">
        <v>3195.9</v>
      </c>
      <c r="J111" s="6">
        <v>3195.9</v>
      </c>
      <c r="K111" s="4"/>
      <c r="L111" s="4"/>
      <c r="M111" s="10" t="s">
        <v>336</v>
      </c>
      <c r="N111" s="11" t="s">
        <v>244</v>
      </c>
      <c r="O111" s="14">
        <v>44839</v>
      </c>
      <c r="P111" s="14" t="s">
        <v>337</v>
      </c>
      <c r="Q111" s="14" t="s">
        <v>337</v>
      </c>
      <c r="R111" s="14" t="s">
        <v>337</v>
      </c>
      <c r="S111" s="11"/>
    </row>
    <row r="112" spans="1:19" ht="28.5" customHeight="1" x14ac:dyDescent="0.25">
      <c r="A112" s="7">
        <v>44847</v>
      </c>
      <c r="B112" s="7">
        <v>44910</v>
      </c>
      <c r="C112" s="4" t="s">
        <v>331</v>
      </c>
      <c r="D112" s="4" t="s">
        <v>340</v>
      </c>
      <c r="E112" s="8" t="s">
        <v>141</v>
      </c>
      <c r="F112" s="4" t="s">
        <v>338</v>
      </c>
      <c r="G112" s="12" t="s">
        <v>339</v>
      </c>
      <c r="H112" s="4" t="s">
        <v>342</v>
      </c>
      <c r="I112" s="6">
        <v>5000</v>
      </c>
      <c r="J112" s="6">
        <f>520+750</f>
        <v>1270</v>
      </c>
      <c r="K112" s="4"/>
      <c r="L112" s="4"/>
      <c r="M112" s="10" t="s">
        <v>336</v>
      </c>
      <c r="N112" s="11" t="s">
        <v>244</v>
      </c>
      <c r="O112" s="14">
        <v>45037</v>
      </c>
      <c r="P112" s="14" t="s">
        <v>347</v>
      </c>
      <c r="Q112" s="14" t="s">
        <v>347</v>
      </c>
      <c r="R112" s="14" t="s">
        <v>347</v>
      </c>
      <c r="S112" s="11"/>
    </row>
    <row r="113" spans="1:19" ht="28.5" customHeight="1" x14ac:dyDescent="0.25">
      <c r="A113" s="7">
        <v>44872</v>
      </c>
      <c r="B113" s="7">
        <v>44876</v>
      </c>
      <c r="C113" s="4" t="s">
        <v>331</v>
      </c>
      <c r="D113" s="4" t="s">
        <v>343</v>
      </c>
      <c r="E113" s="8" t="s">
        <v>141</v>
      </c>
      <c r="F113" s="4" t="s">
        <v>236</v>
      </c>
      <c r="G113" s="12" t="s">
        <v>341</v>
      </c>
      <c r="H113" s="4" t="s">
        <v>342</v>
      </c>
      <c r="I113" s="6">
        <v>20000</v>
      </c>
      <c r="J113" s="6">
        <f>10200+9564</f>
        <v>19764</v>
      </c>
      <c r="K113" s="4"/>
      <c r="L113" s="4"/>
      <c r="M113" s="10" t="s">
        <v>336</v>
      </c>
      <c r="N113" s="11" t="s">
        <v>244</v>
      </c>
      <c r="O113" s="14">
        <v>44961</v>
      </c>
      <c r="P113" s="14" t="s">
        <v>347</v>
      </c>
      <c r="Q113" s="14" t="s">
        <v>347</v>
      </c>
      <c r="R113" s="14" t="s">
        <v>347</v>
      </c>
      <c r="S113" s="11" t="s">
        <v>122</v>
      </c>
    </row>
    <row r="114" spans="1:19" ht="28.5" customHeight="1" x14ac:dyDescent="0.25">
      <c r="A114" s="7">
        <v>44896</v>
      </c>
      <c r="B114" s="7">
        <v>44957</v>
      </c>
      <c r="C114" s="4" t="s">
        <v>331</v>
      </c>
      <c r="D114" s="4" t="s">
        <v>345</v>
      </c>
      <c r="E114" s="8" t="s">
        <v>141</v>
      </c>
      <c r="F114" s="4" t="s">
        <v>344</v>
      </c>
      <c r="G114" s="12" t="s">
        <v>346</v>
      </c>
      <c r="H114" s="4" t="s">
        <v>342</v>
      </c>
      <c r="I114" s="6">
        <v>5000</v>
      </c>
      <c r="J114" s="6">
        <v>5000</v>
      </c>
      <c r="K114" s="4"/>
      <c r="L114" s="4"/>
      <c r="M114" s="10" t="s">
        <v>336</v>
      </c>
      <c r="N114" s="11" t="s">
        <v>244</v>
      </c>
      <c r="O114" s="14">
        <v>45002</v>
      </c>
      <c r="P114" s="14" t="s">
        <v>347</v>
      </c>
      <c r="Q114" s="14" t="s">
        <v>347</v>
      </c>
      <c r="R114" s="14" t="s">
        <v>347</v>
      </c>
      <c r="S114" s="11" t="s">
        <v>21</v>
      </c>
    </row>
    <row r="115" spans="1:19" ht="28.5" customHeight="1" x14ac:dyDescent="0.25">
      <c r="A115" s="7">
        <v>44937</v>
      </c>
      <c r="B115" s="7">
        <v>44957</v>
      </c>
      <c r="C115" s="4" t="s">
        <v>331</v>
      </c>
      <c r="D115" s="4" t="s">
        <v>349</v>
      </c>
      <c r="E115" s="8" t="s">
        <v>141</v>
      </c>
      <c r="F115" s="4" t="s">
        <v>348</v>
      </c>
      <c r="G115" s="12" t="s">
        <v>350</v>
      </c>
      <c r="H115" s="4" t="s">
        <v>342</v>
      </c>
      <c r="I115" s="6">
        <v>1400</v>
      </c>
      <c r="J115" s="6">
        <v>1400</v>
      </c>
      <c r="K115" s="4"/>
      <c r="L115" s="4"/>
      <c r="M115" s="10" t="s">
        <v>336</v>
      </c>
      <c r="N115" s="11" t="s">
        <v>244</v>
      </c>
      <c r="O115" s="14"/>
      <c r="P115" s="14"/>
      <c r="Q115" s="11"/>
      <c r="R115" s="14"/>
      <c r="S115" s="11"/>
    </row>
    <row r="116" spans="1:19" ht="28.5" customHeight="1" x14ac:dyDescent="0.25">
      <c r="A116" s="7">
        <v>44977</v>
      </c>
      <c r="B116" s="7">
        <v>45035</v>
      </c>
      <c r="C116" s="12" t="s">
        <v>365</v>
      </c>
      <c r="D116" s="4" t="s">
        <v>358</v>
      </c>
      <c r="E116" s="8" t="s">
        <v>141</v>
      </c>
      <c r="F116" s="4" t="s">
        <v>356</v>
      </c>
      <c r="G116" s="12" t="s">
        <v>359</v>
      </c>
      <c r="H116" s="4" t="s">
        <v>360</v>
      </c>
      <c r="I116" s="6">
        <v>6900</v>
      </c>
      <c r="J116" s="6">
        <v>6900</v>
      </c>
      <c r="K116" s="4"/>
      <c r="L116" s="4"/>
      <c r="M116" s="10" t="s">
        <v>357</v>
      </c>
      <c r="N116" s="11" t="s">
        <v>244</v>
      </c>
      <c r="O116" s="14" t="s">
        <v>347</v>
      </c>
      <c r="P116" s="14" t="s">
        <v>347</v>
      </c>
      <c r="Q116" s="14" t="s">
        <v>347</v>
      </c>
      <c r="R116" s="14" t="s">
        <v>347</v>
      </c>
      <c r="S116" s="11"/>
    </row>
    <row r="117" spans="1:19" ht="28.5" customHeight="1" x14ac:dyDescent="0.25">
      <c r="A117" s="7">
        <v>45012</v>
      </c>
      <c r="B117" s="7">
        <v>45046</v>
      </c>
      <c r="C117" s="4" t="s">
        <v>331</v>
      </c>
      <c r="D117" s="4" t="s">
        <v>351</v>
      </c>
      <c r="E117" s="8" t="s">
        <v>141</v>
      </c>
      <c r="F117" s="4" t="s">
        <v>236</v>
      </c>
      <c r="G117" s="12" t="s">
        <v>341</v>
      </c>
      <c r="H117" s="4" t="s">
        <v>342</v>
      </c>
      <c r="I117" s="6">
        <v>4000</v>
      </c>
      <c r="J117" s="6">
        <f>2590+659</f>
        <v>3249</v>
      </c>
      <c r="K117" s="4"/>
      <c r="L117" s="4"/>
      <c r="M117" s="10" t="s">
        <v>336</v>
      </c>
      <c r="N117" s="11" t="s">
        <v>244</v>
      </c>
      <c r="O117" s="14" t="s">
        <v>347</v>
      </c>
      <c r="P117" s="14" t="s">
        <v>347</v>
      </c>
      <c r="Q117" s="14" t="s">
        <v>347</v>
      </c>
      <c r="R117" s="14" t="s">
        <v>347</v>
      </c>
      <c r="S117" s="11"/>
    </row>
    <row r="118" spans="1:19" ht="28.5" customHeight="1" x14ac:dyDescent="0.25">
      <c r="A118" s="23"/>
      <c r="B118" s="23"/>
      <c r="E118" s="24"/>
      <c r="G118" s="25"/>
      <c r="I118" s="26"/>
      <c r="J118" s="26"/>
      <c r="N118" s="11"/>
      <c r="O118" s="14"/>
      <c r="P118" s="14"/>
      <c r="Q118" s="11"/>
      <c r="R118" s="14"/>
      <c r="S118" s="11"/>
    </row>
    <row r="119" spans="1:19" ht="28.5" customHeight="1" x14ac:dyDescent="0.25">
      <c r="A119" s="7">
        <v>45037</v>
      </c>
      <c r="B119" s="7">
        <v>45107</v>
      </c>
      <c r="C119" s="4" t="s">
        <v>354</v>
      </c>
      <c r="D119" s="4" t="s">
        <v>355</v>
      </c>
      <c r="E119" s="8" t="s">
        <v>141</v>
      </c>
      <c r="F119" s="4" t="s">
        <v>352</v>
      </c>
      <c r="G119" s="12" t="s">
        <v>361</v>
      </c>
      <c r="H119" s="4" t="s">
        <v>353</v>
      </c>
      <c r="I119" s="6">
        <v>3765</v>
      </c>
      <c r="J119" s="6">
        <v>3765</v>
      </c>
      <c r="K119" s="4"/>
      <c r="L119" s="4"/>
      <c r="M119" s="4" t="s">
        <v>101</v>
      </c>
      <c r="N119" s="11" t="s">
        <v>244</v>
      </c>
      <c r="O119" s="14" t="s">
        <v>347</v>
      </c>
      <c r="P119" s="14" t="s">
        <v>347</v>
      </c>
      <c r="Q119" s="14" t="s">
        <v>347</v>
      </c>
      <c r="R119" s="14" t="s">
        <v>347</v>
      </c>
      <c r="S119" s="11"/>
    </row>
    <row r="120" spans="1:19" ht="28.5" customHeight="1" x14ac:dyDescent="0.25">
      <c r="A120" s="7">
        <v>45061</v>
      </c>
      <c r="B120" s="7">
        <v>45063</v>
      </c>
      <c r="C120" s="4" t="s">
        <v>331</v>
      </c>
      <c r="D120" s="4" t="s">
        <v>364</v>
      </c>
      <c r="E120" s="8" t="s">
        <v>141</v>
      </c>
      <c r="F120" s="4" t="s">
        <v>236</v>
      </c>
      <c r="G120" s="12" t="s">
        <v>341</v>
      </c>
      <c r="H120" s="4" t="s">
        <v>342</v>
      </c>
      <c r="I120" s="6">
        <v>3100</v>
      </c>
      <c r="J120" s="6">
        <v>3100</v>
      </c>
      <c r="K120" s="4"/>
      <c r="L120" s="4"/>
      <c r="M120" s="10" t="s">
        <v>336</v>
      </c>
      <c r="N120" s="11" t="s">
        <v>244</v>
      </c>
      <c r="O120" s="14" t="s">
        <v>347</v>
      </c>
      <c r="P120" s="14" t="s">
        <v>347</v>
      </c>
      <c r="Q120" s="14" t="s">
        <v>347</v>
      </c>
      <c r="R120" s="14" t="s">
        <v>347</v>
      </c>
      <c r="S120" s="11"/>
    </row>
    <row r="121" spans="1:19" ht="28.5" customHeight="1" x14ac:dyDescent="0.25">
      <c r="A121" s="7">
        <v>45140</v>
      </c>
      <c r="B121" s="7">
        <v>45169</v>
      </c>
      <c r="C121" s="12" t="s">
        <v>365</v>
      </c>
      <c r="D121" s="4" t="s">
        <v>363</v>
      </c>
      <c r="E121" s="8" t="s">
        <v>141</v>
      </c>
      <c r="F121" s="4" t="s">
        <v>338</v>
      </c>
      <c r="G121" s="12" t="s">
        <v>339</v>
      </c>
      <c r="H121" s="4" t="s">
        <v>362</v>
      </c>
      <c r="I121" s="6">
        <v>3960</v>
      </c>
      <c r="J121" s="6">
        <v>3960</v>
      </c>
      <c r="K121" s="4"/>
      <c r="L121" s="4"/>
      <c r="M121" s="10" t="s">
        <v>357</v>
      </c>
      <c r="N121" s="11" t="s">
        <v>244</v>
      </c>
      <c r="O121" s="14" t="s">
        <v>347</v>
      </c>
      <c r="P121" s="28"/>
      <c r="Q121" s="14" t="s">
        <v>347</v>
      </c>
      <c r="R121" s="14" t="s">
        <v>347</v>
      </c>
      <c r="S121" s="11"/>
    </row>
    <row r="122" spans="1:19" ht="28.5" customHeight="1" x14ac:dyDescent="0.25">
      <c r="A122" s="7"/>
      <c r="B122" s="7"/>
      <c r="C122" s="4"/>
      <c r="D122" s="4"/>
      <c r="E122" s="8"/>
      <c r="F122" s="4"/>
      <c r="G122" s="12"/>
      <c r="H122" s="4"/>
      <c r="I122" s="6"/>
      <c r="J122" s="6"/>
      <c r="K122" s="4"/>
      <c r="L122" s="4"/>
      <c r="M122" s="4"/>
      <c r="N122" s="11"/>
      <c r="O122" s="14"/>
      <c r="P122" s="14"/>
      <c r="Q122" s="11"/>
      <c r="R122" s="14"/>
      <c r="S122" s="11"/>
    </row>
    <row r="123" spans="1:19" ht="28.5" customHeight="1" x14ac:dyDescent="0.25">
      <c r="A123" s="7"/>
      <c r="B123" s="7"/>
      <c r="C123" s="4"/>
      <c r="D123" s="4"/>
      <c r="E123" s="8"/>
      <c r="F123" s="4"/>
      <c r="G123" s="12"/>
      <c r="H123" s="4"/>
      <c r="I123" s="6"/>
      <c r="J123" s="6"/>
      <c r="K123" s="4"/>
      <c r="L123" s="4"/>
      <c r="M123" s="4"/>
      <c r="N123" s="11"/>
      <c r="O123" s="14"/>
      <c r="P123" s="14"/>
      <c r="Q123" s="11"/>
      <c r="R123" s="14"/>
      <c r="S123" s="11"/>
    </row>
    <row r="124" spans="1:19" ht="28.5" customHeight="1" x14ac:dyDescent="0.25">
      <c r="A124" s="7"/>
      <c r="B124" s="7"/>
      <c r="C124" s="4"/>
      <c r="D124" s="4"/>
      <c r="E124" s="8"/>
      <c r="F124" s="4"/>
      <c r="G124" s="12"/>
      <c r="H124" s="4"/>
      <c r="I124" s="6"/>
      <c r="J124" s="6"/>
      <c r="K124" s="4"/>
      <c r="L124" s="4"/>
      <c r="M124" s="4"/>
      <c r="N124" s="11"/>
      <c r="O124" s="14"/>
      <c r="P124" s="14"/>
      <c r="Q124" s="11"/>
      <c r="R124" s="14"/>
      <c r="S124" s="11"/>
    </row>
    <row r="125" spans="1:19" ht="28.5" customHeight="1" x14ac:dyDescent="0.25">
      <c r="A125" s="7"/>
      <c r="B125" s="7"/>
      <c r="C125" s="4"/>
      <c r="D125" s="4"/>
      <c r="E125" s="8"/>
      <c r="F125" s="4"/>
      <c r="G125" s="12"/>
      <c r="H125" s="4"/>
      <c r="I125" s="6"/>
      <c r="J125" s="6"/>
      <c r="K125" s="4"/>
      <c r="L125" s="4"/>
      <c r="M125" s="4"/>
      <c r="N125" s="11"/>
      <c r="O125" s="14"/>
      <c r="P125" s="14"/>
      <c r="Q125" s="11"/>
      <c r="R125" s="14"/>
      <c r="S125" s="11"/>
    </row>
    <row r="126" spans="1:19" x14ac:dyDescent="0.25">
      <c r="N126" s="3" t="s">
        <v>17</v>
      </c>
      <c r="O126" s="3" t="s">
        <v>19</v>
      </c>
      <c r="P126" s="3" t="s">
        <v>20</v>
      </c>
      <c r="Q126" s="3" t="s">
        <v>18</v>
      </c>
      <c r="R126" s="3" t="s">
        <v>22</v>
      </c>
      <c r="S126" s="3" t="s">
        <v>29</v>
      </c>
    </row>
  </sheetData>
  <mergeCells count="1">
    <mergeCell ref="A1:S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ec499b-0ff5-48c0-8ca4-9de6d807d489">
      <Terms xmlns="http://schemas.microsoft.com/office/infopath/2007/PartnerControls"/>
    </lcf76f155ced4ddcb4097134ff3c332f>
    <TaxCatchAll xmlns="6cbae1d8-dc98-4ae4-a00d-6b584545039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7E87457472B9498D0AD10B7ED24E54" ma:contentTypeVersion="17" ma:contentTypeDescription="Creare un nuovo documento." ma:contentTypeScope="" ma:versionID="efc1e860f2f104e90f5bbc190c5ef888">
  <xsd:schema xmlns:xsd="http://www.w3.org/2001/XMLSchema" xmlns:xs="http://www.w3.org/2001/XMLSchema" xmlns:p="http://schemas.microsoft.com/office/2006/metadata/properties" xmlns:ns2="f3ec499b-0ff5-48c0-8ca4-9de6d807d489" xmlns:ns3="6cbae1d8-dc98-4ae4-a00d-6b584545039f" targetNamespace="http://schemas.microsoft.com/office/2006/metadata/properties" ma:root="true" ma:fieldsID="cf36ae954efd2287e259c9a2d669696b" ns2:_="" ns3:_="">
    <xsd:import namespace="f3ec499b-0ff5-48c0-8ca4-9de6d807d489"/>
    <xsd:import namespace="6cbae1d8-dc98-4ae4-a00d-6b5845450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c499b-0ff5-48c0-8ca4-9de6d807d4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8f1bef8-a91a-4ac0-8542-b2ad4254c3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ae1d8-dc98-4ae4-a00d-6b5845450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26531f-31b5-4795-8a78-5597f78216ec}" ma:internalName="TaxCatchAll" ma:showField="CatchAllData" ma:web="6cbae1d8-dc98-4ae4-a00d-6b5845450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F99EE2-F033-4CDC-9972-6A9D9E1720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0E9852-7545-496D-9B92-5E6B0A20255E}">
  <ds:schemaRefs>
    <ds:schemaRef ds:uri="http://schemas.microsoft.com/office/2006/metadata/properties"/>
    <ds:schemaRef ds:uri="http://schemas.microsoft.com/office/infopath/2007/PartnerControls"/>
    <ds:schemaRef ds:uri="f3ec499b-0ff5-48c0-8ca4-9de6d807d489"/>
    <ds:schemaRef ds:uri="6cbae1d8-dc98-4ae4-a00d-6b584545039f"/>
  </ds:schemaRefs>
</ds:datastoreItem>
</file>

<file path=customXml/itemProps3.xml><?xml version="1.0" encoding="utf-8"?>
<ds:datastoreItem xmlns:ds="http://schemas.openxmlformats.org/officeDocument/2006/customXml" ds:itemID="{EA2D5EF0-134D-4CB9-A7A4-2E716D45835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Simona Aldrovandi</cp:lastModifiedBy>
  <dcterms:created xsi:type="dcterms:W3CDTF">2016-04-06T12:10:18Z</dcterms:created>
  <dcterms:modified xsi:type="dcterms:W3CDTF">2023-08-03T15:56:29Z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0x010100577E87457472B9498D0AD10B7ED24E54</vt:lpwstr>
  </property>
  <property fmtid="{D5CDD505-2E9C-101B-9397-08002B2CF9AE}" pid="3" name="MediaServiceImageTags">
    <vt:lpwstr/>
  </property>
</Properties>
</file>